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4"/>
  </bookViews>
  <sheets>
    <sheet name="收入表" sheetId="1" r:id="rId1"/>
    <sheet name="支出表" sheetId="2" r:id="rId2"/>
    <sheet name="一般收支平衡表达式" sheetId="3" r:id="rId3"/>
    <sheet name="结转表" sheetId="4" r:id="rId4"/>
    <sheet name="基金收支平衡表 " sheetId="5" r:id="rId5"/>
    <sheet name="Sheet1" sheetId="6" r:id="rId6"/>
    <sheet name="Sheet2" sheetId="7" r:id="rId7"/>
    <sheet name="Sheet3" sheetId="8" r:id="rId8"/>
  </sheets>
  <definedNames>
    <definedName name="_xlnm.Print_Area">#N/A</definedName>
    <definedName name="_xlnm.Print_Titles" hidden="1">#N/A</definedName>
  </definedNames>
  <calcPr fullCalcOnLoad="1"/>
</workbook>
</file>

<file path=xl/comments3.xml><?xml version="1.0" encoding="utf-8"?>
<comments xmlns="http://schemas.openxmlformats.org/spreadsheetml/2006/main">
  <authors>
    <author>作者</author>
  </authors>
  <commentList>
    <comment ref="B27" authorId="0">
      <text>
        <r>
          <rPr>
            <sz val="9"/>
            <rFont val="宋体"/>
            <family val="0"/>
          </rPr>
          <t>含 农业税价差上解8万、三区上解市</t>
        </r>
        <r>
          <rPr>
            <sz val="9"/>
            <rFont val="宋体"/>
            <family val="0"/>
          </rPr>
          <t xml:space="preserve">6475万
</t>
        </r>
      </text>
    </comment>
    <comment ref="D8" authorId="0">
      <text>
        <r>
          <rPr>
            <sz val="9"/>
            <rFont val="宋体"/>
            <family val="0"/>
          </rPr>
          <t xml:space="preserve">企事业单位预算划转补助2010年前基数（烟厂专项上解）3629万
</t>
        </r>
      </text>
    </comment>
    <comment ref="D9" authorId="0">
      <text>
        <r>
          <rPr>
            <sz val="9"/>
            <rFont val="宋体"/>
            <family val="0"/>
          </rPr>
          <t xml:space="preserve">工商、技术监督、安全机关、药品监督、中波台等分别上划158万、93万、104万、118万、84万
</t>
        </r>
      </text>
    </comment>
    <comment ref="D12" authorId="0">
      <text>
        <r>
          <rPr>
            <sz val="9"/>
            <rFont val="宋体"/>
            <family val="0"/>
          </rPr>
          <t xml:space="preserve">所得税及三小税定额上解626万、增值税营业税基数返还1415万
</t>
        </r>
      </text>
    </comment>
    <comment ref="D1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援藏援疆266万、地方政府债券发行费和还本付息资金174万、地方教育费附加上解405万、农田水利上解94万、法院检察院上划5989万、生活垃圾无害化污水管网本息2384万、劳保基金906万。
</t>
        </r>
      </text>
    </comment>
    <comment ref="D16" authorId="0">
      <text>
        <r>
          <rPr>
            <sz val="9"/>
            <rFont val="宋体"/>
            <family val="0"/>
          </rPr>
          <t>含原体制补助收入4922万、农村税费改革转移支付574万、市对县市区补助资金基数4</t>
        </r>
        <r>
          <rPr>
            <sz val="9"/>
            <rFont val="宋体"/>
            <family val="0"/>
          </rPr>
          <t xml:space="preserve">997万（动物长效防疫机制20万、2001年民营经济开发区市下放人员经费3万、市与三区体制调整补助1729万、市与三区定额财力补助415万、火车南站管理区基数下放526万、三化公司搬迁财力补助120万、接收市下放子弟学校补助1274万、城管部门经费基数下放382万、殡葬监察支队经费基数下放104万、深化国有农场税费改革转移支付资金19万、农工养老保险金165万、茶铺茶场下放基数132万、六都寨人员经费基数108万。）
</t>
        </r>
      </text>
    </comment>
    <comment ref="D17" authorId="0">
      <text>
        <r>
          <rPr>
            <sz val="9"/>
            <rFont val="宋体"/>
            <family val="0"/>
          </rPr>
          <t>市财政决算补助</t>
        </r>
        <r>
          <rPr>
            <sz val="9"/>
            <rFont val="宋体"/>
            <family val="0"/>
          </rPr>
          <t xml:space="preserve">439万、城乡公益事业352万
</t>
        </r>
      </text>
    </comment>
    <comment ref="D1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含市对区其他补助9888万、市对省直管县其他补助10993万、市原对省直管县专项转移支付（省强制配套）4526万、县级看守所羁押人员补助404.47万。
</t>
        </r>
      </text>
    </comment>
    <comment ref="B20" authorId="0">
      <text>
        <r>
          <rPr>
            <sz val="9"/>
            <rFont val="宋体"/>
            <family val="0"/>
          </rPr>
          <t>含企事业单位下放2010年新增18万、2011年药监系统下划基数499.6万、祁剧院补助基数40万、基层公检法司转移支付3113万、义务教育转移支付2621万、农村综合改革转移支付收入192万、贫困地区转移支付192万、工商部门停征两费转移支付296万、其他固定数额补助2386万元、决算补助560万、其他补助14352万。</t>
        </r>
      </text>
    </comment>
  </commentList>
</comments>
</file>

<file path=xl/sharedStrings.xml><?xml version="1.0" encoding="utf-8"?>
<sst xmlns="http://schemas.openxmlformats.org/spreadsheetml/2006/main" count="246" uniqueCount="209">
  <si>
    <t>2018年经开区一般公共预算收入完成情况表</t>
  </si>
  <si>
    <t xml:space="preserve"> </t>
  </si>
  <si>
    <t>单位：万元</t>
  </si>
  <si>
    <t>项   目</t>
  </si>
  <si>
    <t>年度
预算</t>
  </si>
  <si>
    <t>增减
（+-%）</t>
  </si>
  <si>
    <t>一、税收收入</t>
  </si>
  <si>
    <t>1.增值税（18.75%）</t>
  </si>
  <si>
    <t xml:space="preserve">  其中：改征增值税</t>
  </si>
  <si>
    <t>2.营业税(18.75%)</t>
  </si>
  <si>
    <t>3.企业所得税（14%）</t>
  </si>
  <si>
    <t>4.所得税退税</t>
  </si>
  <si>
    <t>5.个人所得税（14%）</t>
  </si>
  <si>
    <t>6.资源税(37.5%)</t>
  </si>
  <si>
    <t>7.城市维护建设税(15%)</t>
  </si>
  <si>
    <t>8.房产税(50%)</t>
  </si>
  <si>
    <t>9.印花税(50%)</t>
  </si>
  <si>
    <t>10.城镇土地使用税(35%)</t>
  </si>
  <si>
    <t>11.土地增值税(50%)</t>
  </si>
  <si>
    <t>13.耕地占用税(100%)</t>
  </si>
  <si>
    <t>14.契税</t>
  </si>
  <si>
    <t>二、非税收入</t>
  </si>
  <si>
    <t xml:space="preserve"> 1.专项收入</t>
  </si>
  <si>
    <t xml:space="preserve"> 2.行政性收费</t>
  </si>
  <si>
    <t xml:space="preserve"> 3.罚没收入</t>
  </si>
  <si>
    <t xml:space="preserve"> 4.国有资本经营收入</t>
  </si>
  <si>
    <t xml:space="preserve"> 5.国有资源（资产）有偿使用收入</t>
  </si>
  <si>
    <t xml:space="preserve"> 6.其他非税收入</t>
  </si>
  <si>
    <t>地方收入</t>
  </si>
  <si>
    <t>上划省级收入</t>
  </si>
  <si>
    <t xml:space="preserve">    上划省级增值税12.5%</t>
  </si>
  <si>
    <t xml:space="preserve">    上划省级营业税12.5%</t>
  </si>
  <si>
    <t xml:space="preserve">    上划省级企业所得税12%</t>
  </si>
  <si>
    <t xml:space="preserve">    上划省级个人所得税12%</t>
  </si>
  <si>
    <t xml:space="preserve">    上划省级资源税25%</t>
  </si>
  <si>
    <t xml:space="preserve">    上划省级城镇土地使用税30%</t>
  </si>
  <si>
    <t>上划中央收入</t>
  </si>
  <si>
    <t xml:space="preserve">    上划中央增值税50%</t>
  </si>
  <si>
    <t xml:space="preserve">    上划中央消费税</t>
  </si>
  <si>
    <t xml:space="preserve">    上划中央企业所得税60%</t>
  </si>
  <si>
    <t xml:space="preserve">    上划中央个人所得税60%</t>
  </si>
  <si>
    <t xml:space="preserve">    上划中央营业税50%</t>
  </si>
  <si>
    <t>一般公共预算收入</t>
  </si>
  <si>
    <t>本年累计</t>
  </si>
  <si>
    <t>占预算
（%）</t>
  </si>
  <si>
    <t>上年同期</t>
  </si>
  <si>
    <t>增减额</t>
  </si>
  <si>
    <r>
      <t>12.车船税（</t>
    </r>
    <r>
      <rPr>
        <sz val="11"/>
        <rFont val="宋体"/>
        <family val="0"/>
      </rPr>
      <t>50%）</t>
    </r>
  </si>
  <si>
    <t>项  目</t>
  </si>
  <si>
    <t xml:space="preserve">年度 </t>
  </si>
  <si>
    <t>调整      预算</t>
  </si>
  <si>
    <t>本年</t>
  </si>
  <si>
    <t>为年度</t>
  </si>
  <si>
    <t>为调整</t>
  </si>
  <si>
    <t>上年</t>
  </si>
  <si>
    <t>增减</t>
  </si>
  <si>
    <t>预算</t>
  </si>
  <si>
    <t>累计</t>
  </si>
  <si>
    <t>预算%</t>
  </si>
  <si>
    <t>同期</t>
  </si>
  <si>
    <t>额</t>
  </si>
  <si>
    <t>(+-%)</t>
  </si>
  <si>
    <t>一般公共预算支出合计</t>
  </si>
  <si>
    <t>一般公共服务支出</t>
  </si>
  <si>
    <t>外交支出</t>
  </si>
  <si>
    <t>国防支出</t>
  </si>
  <si>
    <t>公共安全支出</t>
  </si>
  <si>
    <t>其中：武装警察</t>
  </si>
  <si>
    <t xml:space="preserve">    公安</t>
  </si>
  <si>
    <t xml:space="preserve">    检察</t>
  </si>
  <si>
    <t xml:space="preserve">    法院</t>
  </si>
  <si>
    <t>教育支出</t>
  </si>
  <si>
    <t>其中：普通教育</t>
  </si>
  <si>
    <t xml:space="preserve">    职业教育</t>
  </si>
  <si>
    <t>科学技术支出</t>
  </si>
  <si>
    <t>文化体育与传媒支出</t>
  </si>
  <si>
    <t>其中：文化</t>
  </si>
  <si>
    <t>社会保障和就业支出</t>
  </si>
  <si>
    <t>其中：财政对社会保障基金的补助</t>
  </si>
  <si>
    <t xml:space="preserve">    行政事业单位离退休</t>
  </si>
  <si>
    <t xml:space="preserve">    就业补助</t>
  </si>
  <si>
    <t xml:space="preserve">    抚恤</t>
  </si>
  <si>
    <t xml:space="preserve">    最低生活保障</t>
  </si>
  <si>
    <t>医疗卫生与计划生育支出</t>
  </si>
  <si>
    <t>节能环保支出</t>
  </si>
  <si>
    <t>城乡社区支出</t>
  </si>
  <si>
    <t>农林水支出</t>
  </si>
  <si>
    <t>其中：农业</t>
  </si>
  <si>
    <t xml:space="preserve">    林业</t>
  </si>
  <si>
    <t xml:space="preserve">    水利</t>
  </si>
  <si>
    <t xml:space="preserve">    扶贫</t>
  </si>
  <si>
    <t xml:space="preserve">    农业综合开发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</si>
  <si>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</si>
  <si>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</si>
  <si>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</si>
  <si>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</si>
  <si>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</si>
  <si>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</si>
  <si>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</si>
  <si>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粮油物资储备事务</t>
  </si>
  <si>
    <t>债务付息支出</t>
  </si>
  <si>
    <t>其他支出</t>
  </si>
  <si>
    <t>预备费</t>
  </si>
  <si>
    <t>单位:万元</t>
  </si>
  <si>
    <t>科目名称</t>
  </si>
  <si>
    <t>结转下年使用数</t>
  </si>
  <si>
    <t>合  计</t>
  </si>
  <si>
    <t>粮油物资储备支出</t>
  </si>
  <si>
    <t>其他支出(类)</t>
  </si>
  <si>
    <t>2018年经开区一般公共预算支出结转表</t>
  </si>
  <si>
    <t>制表：邵阳市财政局</t>
  </si>
  <si>
    <t>项    目</t>
  </si>
  <si>
    <t>实际完成</t>
  </si>
  <si>
    <t>一、本年收入</t>
  </si>
  <si>
    <t>一、上解上级支出</t>
  </si>
  <si>
    <t>1、税收收入</t>
  </si>
  <si>
    <t>1、中央借款</t>
  </si>
  <si>
    <t>2、非税收入</t>
  </si>
  <si>
    <t>2、烟厂专项上解</t>
  </si>
  <si>
    <t>二、上级补助收入</t>
  </si>
  <si>
    <t>3、工商、技监、国安、医监、电视插转台上划</t>
  </si>
  <si>
    <t>1、增值税和消费税税收返还收入</t>
  </si>
  <si>
    <t>4、出口退税专项上解</t>
  </si>
  <si>
    <t>2、所得税基数返还收入</t>
  </si>
  <si>
    <t>5、粮食风险基金上解</t>
  </si>
  <si>
    <t>3、成品油价格和税费改革税收返还收入</t>
  </si>
  <si>
    <t>6、新体制定额上解</t>
  </si>
  <si>
    <t>4、城镇土地使用税基数返还收入</t>
  </si>
  <si>
    <t>7、邵阳学院附一、附二上划</t>
  </si>
  <si>
    <t>5、均衡性转移支付补助收入</t>
  </si>
  <si>
    <t>8、其他上解</t>
  </si>
  <si>
    <t>6、县级基本财力保障机制奖补资金收入</t>
  </si>
  <si>
    <t>二、补助下级支出</t>
  </si>
  <si>
    <t>7、定额结算补助收入</t>
  </si>
  <si>
    <t>1、定额补助下级</t>
  </si>
  <si>
    <t>8、其他结算补助收入</t>
  </si>
  <si>
    <t>2、决算补助下级</t>
  </si>
  <si>
    <t>9、调整工资转移支付补助收入</t>
  </si>
  <si>
    <t>3、市对省直管县市专项补助</t>
  </si>
  <si>
    <t>10、基本养老保险和低保转移支付收入</t>
  </si>
  <si>
    <t>3、其他补助下级</t>
  </si>
  <si>
    <t>11、 其他一般性转移支付收入</t>
  </si>
  <si>
    <t>三、债券还本支出</t>
  </si>
  <si>
    <t>12、专项转移支付收入</t>
  </si>
  <si>
    <t>四、当年征收部门专项分成</t>
  </si>
  <si>
    <t>五、专项收入专项支出</t>
  </si>
  <si>
    <t>三、下级上解收入</t>
  </si>
  <si>
    <t>1、城市维护费支出</t>
  </si>
  <si>
    <t>1、老体制上解</t>
  </si>
  <si>
    <t>2、环境保护补助支出</t>
  </si>
  <si>
    <t>2、定额上解</t>
  </si>
  <si>
    <t>3、教育费附加支出</t>
  </si>
  <si>
    <t>4、农业税征收经费上划</t>
  </si>
  <si>
    <t>4、办案费用补助支出</t>
  </si>
  <si>
    <t>5、其他上解</t>
  </si>
  <si>
    <t>5、行政性收费返还</t>
  </si>
  <si>
    <t>四、调入资金</t>
  </si>
  <si>
    <t>6、城乡公益事业补助支出</t>
  </si>
  <si>
    <t>1、政府性基金调入</t>
  </si>
  <si>
    <t>7、转移支付补助专项支出</t>
  </si>
  <si>
    <t>2、国有资本经营预算调入</t>
  </si>
  <si>
    <t>8、其它列收支出</t>
  </si>
  <si>
    <t>3、财政专户调入</t>
  </si>
  <si>
    <t>9、省专项补助支出</t>
  </si>
  <si>
    <t>4、其他调入</t>
  </si>
  <si>
    <t>六、地方政府债券支出</t>
  </si>
  <si>
    <t>五、地方政府债券收入</t>
  </si>
  <si>
    <t>七、安排预算稳定调节基金</t>
  </si>
  <si>
    <t>六、调入预算稳定调节基金</t>
  </si>
  <si>
    <t>七、上年结余</t>
  </si>
  <si>
    <t>九、结转下年支出</t>
  </si>
  <si>
    <t>收入合计</t>
  </si>
  <si>
    <t>支出合计</t>
  </si>
  <si>
    <t>财政平衡情况</t>
  </si>
  <si>
    <t>2018年经开区财政收支平衡（决算）表</t>
  </si>
  <si>
    <t>八、一般公共预算支出</t>
  </si>
  <si>
    <t>一、本年支出</t>
  </si>
  <si>
    <t>1、新增建设用地土地有偿使用费收入</t>
  </si>
  <si>
    <t>1、科学技术</t>
  </si>
  <si>
    <t>2、国有土地收益基金收入</t>
  </si>
  <si>
    <t>2、文化体育与传媒</t>
  </si>
  <si>
    <t>3、农业土地开发资金收入</t>
  </si>
  <si>
    <t>3、社会保障和就业</t>
  </si>
  <si>
    <t>4、国有土地使用权出让金收入</t>
  </si>
  <si>
    <t>4、节能环保支出</t>
  </si>
  <si>
    <t>5、彩票公益金收入</t>
  </si>
  <si>
    <t>5、城乡社区事务</t>
  </si>
  <si>
    <t>6、城市基础设施配套费收入</t>
  </si>
  <si>
    <t>6、农林水事务</t>
  </si>
  <si>
    <t>7、污水处理费收入</t>
  </si>
  <si>
    <t>7、交通运输</t>
  </si>
  <si>
    <t>8、其他政府性基金收入</t>
  </si>
  <si>
    <t>8、资源勘探电力信息等事务</t>
  </si>
  <si>
    <t>9、商业服务业等事务</t>
  </si>
  <si>
    <t>10、其他政府性基金支出</t>
  </si>
  <si>
    <t>二、上解上级支出</t>
  </si>
  <si>
    <t>三、地方政府专项债券收入</t>
  </si>
  <si>
    <t>三、专项债务还本支出</t>
  </si>
  <si>
    <t>四、调出资金</t>
  </si>
  <si>
    <t>五、上年结余</t>
  </si>
  <si>
    <t>年终结余</t>
  </si>
  <si>
    <t>制表：邵阳经济开发区财政局</t>
  </si>
  <si>
    <t>2018年经开区一般公共预算支出完成情况表</t>
  </si>
  <si>
    <t>2018年经开区基金财政收支平衡（决算）表</t>
  </si>
  <si>
    <t>附表1</t>
  </si>
  <si>
    <t>附表2</t>
  </si>
  <si>
    <t>附表3</t>
  </si>
  <si>
    <t>附表4</t>
  </si>
  <si>
    <t>附表5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</si>
</sst>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#,##0;\-#,##0;&quot;-&quot;"/>
    <numFmt numFmtId="187" formatCode="0.00_ "/>
    <numFmt numFmtId="188" formatCode="0_ "/>
    <numFmt numFmtId="189" formatCode="_ * #,##0_ ;_ * \-#,##0_ ;_ * &quot;-&quot;??_ ;_ @_ "/>
    <numFmt numFmtId="190" formatCode="#,##0_);[Red]\(#,##0\)"/>
    <numFmt numFmtId="191" formatCode="0.00_);[Red]\(0.00\)"/>
    <numFmt numFmtId="192" formatCode="0.0_ "/>
    <numFmt numFmtId="193" formatCode="0.000_ "/>
    <numFmt numFmtId="194" formatCode="0.0000_ "/>
    <numFmt numFmtId="195" formatCode="0.00000_ "/>
    <numFmt numFmtId="196" formatCode=";;"/>
    <numFmt numFmtId="197" formatCode="0.0"/>
    <numFmt numFmtId="198" formatCode="0.00;[Red]0.00"/>
    <numFmt numFmtId="199" formatCode="0;[Red]0"/>
    <numFmt numFmtId="200" formatCode="0_);[Red]\(0\)"/>
    <numFmt numFmtId="201" formatCode="0;_㤁"/>
    <numFmt numFmtId="202" formatCode="_ * #,##0.0_ ;_ * \-#,##0.0_ ;_ * &quot;-&quot;??_ ;_ @_ "/>
    <numFmt numFmtId="203" formatCode="0.0%"/>
    <numFmt numFmtId="204" formatCode="0;_尀"/>
    <numFmt numFmtId="205" formatCode="0;_㐀"/>
    <numFmt numFmtId="206" formatCode="0;_䀀"/>
    <numFmt numFmtId="207" formatCode="0;_᐀"/>
    <numFmt numFmtId="208" formatCode="0.000;[Red]0.000"/>
    <numFmt numFmtId="209" formatCode="0.0;[Red]0.0"/>
    <numFmt numFmtId="210" formatCode="* #,##0;* \-#,##0;* &quot;-&quot;;@"/>
    <numFmt numFmtId="211" formatCode="* _-&quot;¥&quot;#,##0.00;* \-&quot;¥&quot;#,##0.00;* _-&quot;¥&quot;&quot;-&quot;??;@"/>
    <numFmt numFmtId="212" formatCode="* #,##0.00;* \-#,##0.00;* &quot;-&quot;??;@"/>
    <numFmt numFmtId="213" formatCode="* _-&quot;¥&quot;#,##0;* \-&quot;¥&quot;#,##0;* _-&quot;¥&quot;&quot;-&quot;;@"/>
  </numFmts>
  <fonts count="4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0"/>
      <name val="MS Sans Serif"/>
      <family val="2"/>
    </font>
    <font>
      <sz val="7"/>
      <name val="Small Fonts"/>
      <family val="2"/>
    </font>
    <font>
      <sz val="10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8"/>
      <name val="华文宋体"/>
      <family val="0"/>
    </font>
    <font>
      <sz val="12"/>
      <name val="Arial"/>
      <family val="2"/>
    </font>
    <font>
      <sz val="12"/>
      <name val="楷体_GB2312"/>
      <family val="3"/>
    </font>
    <font>
      <b/>
      <sz val="11"/>
      <name val="宋体"/>
      <family val="0"/>
    </font>
    <font>
      <sz val="10"/>
      <name val="宋体"/>
      <family val="0"/>
    </font>
    <font>
      <sz val="10"/>
      <name val="楷体_GB2312"/>
      <family val="3"/>
    </font>
    <font>
      <b/>
      <sz val="16"/>
      <name val="黑体"/>
      <family val="3"/>
    </font>
    <font>
      <b/>
      <sz val="12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22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9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186" fontId="4" fillId="0" borderId="0" applyFill="0" applyBorder="0" applyAlignment="0">
      <protection/>
    </xf>
    <xf numFmtId="0" fontId="5" fillId="0" borderId="0" applyNumberFormat="0" applyFill="0" applyBorder="0" applyAlignment="0" applyProtection="0"/>
    <xf numFmtId="37" fontId="6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7" fillId="0" borderId="0">
      <alignment/>
      <protection/>
    </xf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centerContinuous" vertical="center"/>
      <protection/>
    </xf>
    <xf numFmtId="0" fontId="1" fillId="0" borderId="0">
      <alignment horizontal="centerContinuous" vertical="center"/>
      <protection/>
    </xf>
    <xf numFmtId="0" fontId="1" fillId="0" borderId="0">
      <alignment horizontal="centerContinuous" vertical="center"/>
      <protection/>
    </xf>
    <xf numFmtId="0" fontId="1" fillId="0" borderId="0">
      <alignment horizontal="centerContinuous" vertical="center"/>
      <protection/>
    </xf>
    <xf numFmtId="0" fontId="1" fillId="0" borderId="0">
      <alignment horizontal="centerContinuous"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centerContinuous" vertical="center"/>
      <protection/>
    </xf>
    <xf numFmtId="0" fontId="1" fillId="0" borderId="0">
      <alignment horizontal="centerContinuous" vertical="center"/>
      <protection/>
    </xf>
    <xf numFmtId="0" fontId="1" fillId="0" borderId="0">
      <alignment horizontal="centerContinuous" vertical="center"/>
      <protection/>
    </xf>
    <xf numFmtId="0" fontId="1" fillId="0" borderId="0">
      <alignment horizontal="centerContinuous" vertical="center"/>
      <protection/>
    </xf>
    <xf numFmtId="0" fontId="1" fillId="0" borderId="0">
      <alignment horizontal="centerContinuous" vertical="center"/>
      <protection/>
    </xf>
    <xf numFmtId="0" fontId="1" fillId="0" borderId="0">
      <alignment horizontal="centerContinuous" vertical="center"/>
      <protection/>
    </xf>
    <xf numFmtId="0" fontId="1" fillId="0" borderId="0">
      <alignment horizontal="centerContinuous" vertical="center"/>
      <protection/>
    </xf>
    <xf numFmtId="0" fontId="1" fillId="0" borderId="0">
      <alignment horizontal="centerContinuous" vertical="center"/>
      <protection/>
    </xf>
    <xf numFmtId="0" fontId="1" fillId="0" borderId="0">
      <alignment horizontal="centerContinuous" vertical="center"/>
      <protection/>
    </xf>
    <xf numFmtId="0" fontId="1" fillId="0" borderId="0">
      <alignment horizontal="centerContinuous" vertical="center"/>
      <protection/>
    </xf>
    <xf numFmtId="0" fontId="1" fillId="0" borderId="0">
      <alignment horizontal="centerContinuous"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centerContinuous"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centerContinuous" vertical="center"/>
      <protection/>
    </xf>
    <xf numFmtId="0" fontId="1" fillId="0" borderId="0">
      <alignment horizontal="centerContinuous" vertical="center"/>
      <protection/>
    </xf>
    <xf numFmtId="0" fontId="1" fillId="0" borderId="0">
      <alignment horizontal="centerContinuous" vertical="center"/>
      <protection/>
    </xf>
    <xf numFmtId="0" fontId="1" fillId="0" borderId="0">
      <alignment horizontal="centerContinuous" vertical="center"/>
      <protection/>
    </xf>
    <xf numFmtId="0" fontId="1" fillId="0" borderId="0">
      <alignment horizontal="centerContinuous" vertical="center"/>
      <protection/>
    </xf>
    <xf numFmtId="0" fontId="1" fillId="0" borderId="0">
      <alignment horizontal="centerContinuous" vertical="center"/>
      <protection/>
    </xf>
    <xf numFmtId="0" fontId="1" fillId="0" borderId="0">
      <alignment horizontal="centerContinuous" vertical="center"/>
      <protection/>
    </xf>
    <xf numFmtId="0" fontId="1" fillId="0" borderId="0">
      <alignment horizontal="centerContinuous" vertical="center"/>
      <protection/>
    </xf>
    <xf numFmtId="0" fontId="1" fillId="0" borderId="0">
      <alignment horizontal="centerContinuous" vertical="center"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32">
    <xf numFmtId="0" fontId="0" fillId="0" borderId="0" xfId="0" applyAlignment="1">
      <alignment/>
    </xf>
    <xf numFmtId="0" fontId="26" fillId="0" borderId="0" xfId="634" applyFont="1">
      <alignment/>
      <protection/>
    </xf>
    <xf numFmtId="0" fontId="13" fillId="0" borderId="0" xfId="634" applyFont="1" applyAlignment="1">
      <alignment horizontal="center"/>
      <protection/>
    </xf>
    <xf numFmtId="0" fontId="13" fillId="24" borderId="0" xfId="634" applyFont="1" applyFill="1" applyAlignment="1">
      <alignment horizontal="center"/>
      <protection/>
    </xf>
    <xf numFmtId="191" fontId="13" fillId="0" borderId="0" xfId="284" applyNumberFormat="1" applyFont="1" applyAlignment="1">
      <alignment horizontal="center"/>
    </xf>
    <xf numFmtId="189" fontId="13" fillId="24" borderId="0" xfId="1396" applyNumberFormat="1" applyFont="1" applyFill="1" applyAlignment="1">
      <alignment horizontal="center"/>
    </xf>
    <xf numFmtId="189" fontId="13" fillId="0" borderId="0" xfId="1396" applyNumberFormat="1" applyFont="1" applyAlignment="1">
      <alignment horizontal="center"/>
    </xf>
    <xf numFmtId="0" fontId="13" fillId="0" borderId="0" xfId="634" applyFont="1">
      <alignment/>
      <protection/>
    </xf>
    <xf numFmtId="0" fontId="0" fillId="0" borderId="0" xfId="633" applyFont="1">
      <alignment vertical="center"/>
      <protection/>
    </xf>
    <xf numFmtId="0" fontId="0" fillId="0" borderId="0" xfId="634" applyFont="1">
      <alignment/>
      <protection/>
    </xf>
    <xf numFmtId="0" fontId="28" fillId="0" borderId="0" xfId="634" applyFont="1" applyAlignment="1">
      <alignment horizontal="center"/>
      <protection/>
    </xf>
    <xf numFmtId="0" fontId="28" fillId="24" borderId="0" xfId="634" applyFont="1" applyFill="1" applyAlignment="1">
      <alignment horizontal="center"/>
      <protection/>
    </xf>
    <xf numFmtId="191" fontId="28" fillId="0" borderId="0" xfId="284" applyNumberFormat="1" applyFont="1" applyAlignment="1">
      <alignment horizontal="center"/>
    </xf>
    <xf numFmtId="189" fontId="28" fillId="24" borderId="0" xfId="1396" applyNumberFormat="1" applyFont="1" applyFill="1" applyAlignment="1">
      <alignment horizontal="center"/>
    </xf>
    <xf numFmtId="0" fontId="13" fillId="0" borderId="0" xfId="634" applyFont="1" applyProtection="1">
      <alignment/>
      <protection locked="0"/>
    </xf>
    <xf numFmtId="1" fontId="30" fillId="0" borderId="10" xfId="633" applyNumberFormat="1" applyFont="1" applyBorder="1" applyProtection="1">
      <alignment vertical="center"/>
      <protection locked="0"/>
    </xf>
    <xf numFmtId="190" fontId="26" fillId="0" borderId="10" xfId="515" applyNumberFormat="1" applyFont="1" applyBorder="1" applyAlignment="1">
      <alignment horizontal="right"/>
      <protection/>
    </xf>
    <xf numFmtId="190" fontId="26" fillId="24" borderId="10" xfId="515" applyNumberFormat="1" applyFont="1" applyFill="1" applyBorder="1" applyAlignment="1">
      <alignment horizontal="right"/>
      <protection/>
    </xf>
    <xf numFmtId="191" fontId="26" fillId="0" borderId="10" xfId="284" applyNumberFormat="1" applyFont="1" applyBorder="1" applyAlignment="1">
      <alignment horizontal="right"/>
    </xf>
    <xf numFmtId="3" fontId="31" fillId="24" borderId="10" xfId="633" applyNumberFormat="1" applyFont="1" applyFill="1" applyBorder="1" applyAlignment="1" applyProtection="1">
      <alignment horizontal="center" vertical="center"/>
      <protection/>
    </xf>
    <xf numFmtId="189" fontId="26" fillId="0" borderId="10" xfId="1396" applyNumberFormat="1" applyFont="1" applyBorder="1" applyAlignment="1">
      <alignment/>
    </xf>
    <xf numFmtId="0" fontId="32" fillId="0" borderId="0" xfId="634" applyFont="1">
      <alignment/>
      <protection/>
    </xf>
    <xf numFmtId="0" fontId="26" fillId="0" borderId="10" xfId="514" applyFont="1" applyBorder="1" applyAlignment="1">
      <alignment vertical="center" wrapText="1"/>
      <protection/>
    </xf>
    <xf numFmtId="190" fontId="26" fillId="0" borderId="10" xfId="515" applyNumberFormat="1" applyFont="1" applyBorder="1" applyAlignment="1">
      <alignment horizontal="right" vertical="center" wrapText="1"/>
      <protection/>
    </xf>
    <xf numFmtId="190" fontId="26" fillId="24" borderId="10" xfId="515" applyNumberFormat="1" applyFont="1" applyFill="1" applyBorder="1" applyAlignment="1">
      <alignment horizontal="right" vertical="center" wrapText="1"/>
      <protection/>
    </xf>
    <xf numFmtId="187" fontId="26" fillId="0" borderId="10" xfId="284" applyNumberFormat="1" applyFont="1" applyBorder="1" applyAlignment="1">
      <alignment horizontal="right"/>
    </xf>
    <xf numFmtId="0" fontId="30" fillId="0" borderId="10" xfId="634" applyFont="1" applyBorder="1" applyProtection="1">
      <alignment/>
      <protection locked="0"/>
    </xf>
    <xf numFmtId="0" fontId="26" fillId="0" borderId="10" xfId="634" applyFont="1" applyBorder="1" applyProtection="1">
      <alignment/>
      <protection locked="0"/>
    </xf>
    <xf numFmtId="0" fontId="26" fillId="0" borderId="10" xfId="634" applyFont="1" applyBorder="1" applyAlignment="1" applyProtection="1">
      <alignment vertical="center"/>
      <protection locked="0"/>
    </xf>
    <xf numFmtId="189" fontId="26" fillId="24" borderId="10" xfId="1396" applyNumberFormat="1" applyFont="1" applyFill="1" applyBorder="1" applyAlignment="1">
      <alignment/>
    </xf>
    <xf numFmtId="190" fontId="2" fillId="0" borderId="10" xfId="515" applyNumberFormat="1" applyFont="1" applyBorder="1" applyAlignment="1">
      <alignment horizontal="right" vertical="center" wrapText="1"/>
      <protection/>
    </xf>
    <xf numFmtId="190" fontId="2" fillId="24" borderId="10" xfId="515" applyNumberFormat="1" applyFont="1" applyFill="1" applyBorder="1" applyAlignment="1">
      <alignment horizontal="right" vertical="center" wrapText="1"/>
      <protection/>
    </xf>
    <xf numFmtId="1" fontId="30" fillId="0" borderId="10" xfId="633" applyNumberFormat="1" applyFont="1" applyBorder="1" applyAlignment="1" applyProtection="1">
      <alignment vertical="center"/>
      <protection locked="0"/>
    </xf>
    <xf numFmtId="190" fontId="26" fillId="0" borderId="10" xfId="634" applyNumberFormat="1" applyFont="1" applyBorder="1">
      <alignment/>
      <protection/>
    </xf>
    <xf numFmtId="190" fontId="26" fillId="24" borderId="10" xfId="634" applyNumberFormat="1" applyFont="1" applyFill="1" applyBorder="1">
      <alignment/>
      <protection/>
    </xf>
    <xf numFmtId="0" fontId="30" fillId="0" borderId="10" xfId="633" applyNumberFormat="1" applyFont="1" applyFill="1" applyBorder="1" applyAlignment="1" applyProtection="1">
      <alignment horizontal="left" vertical="center"/>
      <protection/>
    </xf>
    <xf numFmtId="0" fontId="26" fillId="0" borderId="10" xfId="633" applyNumberFormat="1" applyFont="1" applyFill="1" applyBorder="1" applyAlignment="1" applyProtection="1">
      <alignment horizontal="left" vertical="center"/>
      <protection/>
    </xf>
    <xf numFmtId="189" fontId="26" fillId="24" borderId="10" xfId="1396" applyNumberFormat="1" applyFont="1" applyFill="1" applyBorder="1" applyAlignment="1">
      <alignment vertical="center"/>
    </xf>
    <xf numFmtId="189" fontId="26" fillId="24" borderId="10" xfId="1396" applyNumberFormat="1" applyFont="1" applyFill="1" applyBorder="1" applyAlignment="1">
      <alignment horizontal="right"/>
    </xf>
    <xf numFmtId="0" fontId="30" fillId="0" borderId="10" xfId="634" applyFont="1" applyBorder="1" applyAlignment="1" applyProtection="1">
      <alignment vertical="center"/>
      <protection locked="0"/>
    </xf>
    <xf numFmtId="0" fontId="0" fillId="24" borderId="0" xfId="633" applyFont="1" applyFill="1">
      <alignment vertical="center"/>
      <protection/>
    </xf>
    <xf numFmtId="191" fontId="0" fillId="0" borderId="0" xfId="284" applyNumberFormat="1" applyFont="1" applyAlignment="1">
      <alignment vertical="center"/>
    </xf>
    <xf numFmtId="189" fontId="0" fillId="24" borderId="0" xfId="1396" applyNumberFormat="1" applyFont="1" applyFill="1" applyAlignment="1">
      <alignment vertical="center"/>
    </xf>
    <xf numFmtId="189" fontId="0" fillId="0" borderId="0" xfId="1396" applyNumberFormat="1" applyFont="1" applyAlignment="1">
      <alignment vertical="center"/>
    </xf>
    <xf numFmtId="1" fontId="33" fillId="0" borderId="0" xfId="631" applyNumberFormat="1" applyFont="1" applyAlignment="1" applyProtection="1">
      <alignment vertical="center"/>
      <protection locked="0"/>
    </xf>
    <xf numFmtId="0" fontId="0" fillId="0" borderId="0" xfId="631" applyProtection="1">
      <alignment/>
      <protection locked="0"/>
    </xf>
    <xf numFmtId="0" fontId="0" fillId="0" borderId="0" xfId="631">
      <alignment/>
      <protection/>
    </xf>
    <xf numFmtId="1" fontId="0" fillId="0" borderId="0" xfId="631" applyNumberFormat="1">
      <alignment/>
      <protection/>
    </xf>
    <xf numFmtId="187" fontId="0" fillId="0" borderId="0" xfId="631" applyNumberFormat="1">
      <alignment/>
      <protection/>
    </xf>
    <xf numFmtId="0" fontId="0" fillId="0" borderId="11" xfId="631" applyBorder="1" applyAlignment="1">
      <alignment horizontal="center" vertical="center"/>
      <protection/>
    </xf>
    <xf numFmtId="0" fontId="0" fillId="0" borderId="11" xfId="631" applyBorder="1" applyAlignment="1">
      <alignment horizontal="center" vertical="center" wrapText="1"/>
      <protection/>
    </xf>
    <xf numFmtId="187" fontId="0" fillId="0" borderId="11" xfId="631" applyNumberFormat="1" applyBorder="1" applyAlignment="1">
      <alignment horizontal="center" vertical="center"/>
      <protection/>
    </xf>
    <xf numFmtId="0" fontId="0" fillId="0" borderId="12" xfId="631" applyBorder="1" applyAlignment="1">
      <alignment horizontal="center" vertical="center"/>
      <protection/>
    </xf>
    <xf numFmtId="0" fontId="0" fillId="0" borderId="12" xfId="631" applyBorder="1" applyAlignment="1">
      <alignment horizontal="center" vertical="center" wrapText="1"/>
      <protection/>
    </xf>
    <xf numFmtId="187" fontId="0" fillId="0" borderId="12" xfId="631" applyNumberFormat="1" applyBorder="1" applyAlignment="1">
      <alignment horizontal="center" vertical="center"/>
      <protection/>
    </xf>
    <xf numFmtId="1" fontId="34" fillId="0" borderId="10" xfId="631" applyNumberFormat="1" applyFont="1" applyBorder="1" applyProtection="1">
      <alignment/>
      <protection locked="0"/>
    </xf>
    <xf numFmtId="1" fontId="0" fillId="0" borderId="10" xfId="631" applyNumberFormat="1" applyFont="1" applyBorder="1" applyAlignment="1">
      <alignment horizontal="right"/>
      <protection/>
    </xf>
    <xf numFmtId="187" fontId="0" fillId="0" borderId="10" xfId="631" applyNumberFormat="1" applyFont="1" applyBorder="1" applyAlignment="1">
      <alignment horizontal="right"/>
      <protection/>
    </xf>
    <xf numFmtId="187" fontId="0" fillId="0" borderId="10" xfId="634" applyNumberFormat="1" applyFont="1" applyBorder="1" applyAlignment="1">
      <alignment horizontal="right"/>
      <protection/>
    </xf>
    <xf numFmtId="0" fontId="29" fillId="0" borderId="0" xfId="631" applyFont="1">
      <alignment/>
      <protection/>
    </xf>
    <xf numFmtId="1" fontId="0" fillId="0" borderId="10" xfId="631" applyNumberFormat="1" applyBorder="1" applyProtection="1">
      <alignment/>
      <protection locked="0"/>
    </xf>
    <xf numFmtId="1" fontId="0" fillId="0" borderId="10" xfId="631" applyNumberFormat="1" applyFont="1" applyBorder="1" applyAlignment="1" applyProtection="1">
      <alignment horizontal="right"/>
      <protection locked="0"/>
    </xf>
    <xf numFmtId="188" fontId="0" fillId="0" borderId="10" xfId="634" applyNumberFormat="1" applyFont="1" applyBorder="1" applyAlignment="1">
      <alignment horizontal="right"/>
      <protection/>
    </xf>
    <xf numFmtId="1" fontId="26" fillId="0" borderId="10" xfId="631" applyNumberFormat="1" applyFont="1" applyBorder="1" applyProtection="1">
      <alignment/>
      <protection locked="0"/>
    </xf>
    <xf numFmtId="187" fontId="31" fillId="0" borderId="10" xfId="634" applyNumberFormat="1" applyFont="1" applyBorder="1" applyAlignment="1">
      <alignment horizontal="right"/>
      <protection/>
    </xf>
    <xf numFmtId="0" fontId="26" fillId="0" borderId="10" xfId="631" applyNumberFormat="1" applyFont="1" applyFill="1" applyBorder="1" applyAlignment="1" applyProtection="1">
      <alignment vertical="center"/>
      <protection/>
    </xf>
    <xf numFmtId="1" fontId="0" fillId="0" borderId="10" xfId="631" applyNumberFormat="1" applyBorder="1">
      <alignment/>
      <protection/>
    </xf>
    <xf numFmtId="1" fontId="0" fillId="0" borderId="0" xfId="631" applyNumberFormat="1" applyProtection="1">
      <alignment/>
      <protection locked="0"/>
    </xf>
    <xf numFmtId="0" fontId="0" fillId="25" borderId="0" xfId="0" applyFill="1" applyAlignment="1">
      <alignment/>
    </xf>
    <xf numFmtId="0" fontId="31" fillId="24" borderId="13" xfId="0" applyNumberFormat="1" applyFont="1" applyFill="1" applyBorder="1" applyAlignment="1" applyProtection="1">
      <alignment vertical="center"/>
      <protection/>
    </xf>
    <xf numFmtId="0" fontId="26" fillId="24" borderId="13" xfId="0" applyNumberFormat="1" applyFont="1" applyFill="1" applyBorder="1" applyAlignment="1" applyProtection="1">
      <alignment horizontal="right" vertical="center"/>
      <protection/>
    </xf>
    <xf numFmtId="0" fontId="34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34" fillId="0" borderId="14" xfId="0" applyNumberFormat="1" applyFont="1" applyFill="1" applyBorder="1" applyAlignment="1" applyProtection="1">
      <alignment vertical="center"/>
      <protection/>
    </xf>
    <xf numFmtId="0" fontId="34" fillId="0" borderId="10" xfId="0" applyNumberFormat="1" applyFont="1" applyFill="1" applyBorder="1" applyAlignment="1" applyProtection="1">
      <alignment vertical="center"/>
      <protection/>
    </xf>
    <xf numFmtId="0" fontId="0" fillId="25" borderId="10" xfId="0" applyFill="1" applyBorder="1" applyAlignment="1">
      <alignment/>
    </xf>
    <xf numFmtId="0" fontId="0" fillId="0" borderId="0" xfId="632">
      <alignment vertical="center"/>
      <protection/>
    </xf>
    <xf numFmtId="0" fontId="39" fillId="0" borderId="0" xfId="632" applyFont="1" applyBorder="1" applyAlignment="1">
      <alignment horizontal="center" vertical="center"/>
      <protection/>
    </xf>
    <xf numFmtId="0" fontId="26" fillId="0" borderId="0" xfId="632" applyFont="1" applyBorder="1">
      <alignment vertical="center"/>
      <protection/>
    </xf>
    <xf numFmtId="0" fontId="26" fillId="0" borderId="0" xfId="632" applyFont="1" applyBorder="1" applyAlignment="1">
      <alignment vertical="center"/>
      <protection/>
    </xf>
    <xf numFmtId="0" fontId="0" fillId="0" borderId="10" xfId="632" applyFont="1" applyBorder="1" applyAlignment="1">
      <alignment horizontal="center" vertical="center"/>
      <protection/>
    </xf>
    <xf numFmtId="0" fontId="0" fillId="0" borderId="0" xfId="632" applyFont="1">
      <alignment vertical="center"/>
      <protection/>
    </xf>
    <xf numFmtId="0" fontId="34" fillId="0" borderId="10" xfId="630" applyFont="1" applyBorder="1" applyAlignment="1">
      <alignment vertical="center"/>
      <protection/>
    </xf>
    <xf numFmtId="0" fontId="34" fillId="0" borderId="15" xfId="630" applyFont="1" applyBorder="1" applyAlignment="1">
      <alignment horizontal="center" vertical="center"/>
      <protection/>
    </xf>
    <xf numFmtId="0" fontId="34" fillId="0" borderId="10" xfId="632" applyFont="1" applyBorder="1" applyAlignment="1">
      <alignment horizontal="center" vertical="center"/>
      <protection/>
    </xf>
    <xf numFmtId="0" fontId="0" fillId="0" borderId="10" xfId="630" applyFont="1" applyBorder="1" applyAlignment="1">
      <alignment vertical="center"/>
      <protection/>
    </xf>
    <xf numFmtId="0" fontId="0" fillId="0" borderId="10" xfId="632" applyBorder="1" applyAlignment="1">
      <alignment horizontal="center" vertical="center" wrapText="1"/>
      <protection/>
    </xf>
    <xf numFmtId="188" fontId="34" fillId="0" borderId="10" xfId="632" applyNumberFormat="1" applyFont="1" applyBorder="1" applyAlignment="1">
      <alignment horizontal="center" vertical="center"/>
      <protection/>
    </xf>
    <xf numFmtId="0" fontId="31" fillId="0" borderId="10" xfId="632" applyFont="1" applyBorder="1" applyAlignment="1">
      <alignment vertical="center" wrapText="1"/>
      <protection/>
    </xf>
    <xf numFmtId="188" fontId="0" fillId="0" borderId="10" xfId="632" applyNumberFormat="1" applyFont="1" applyBorder="1" applyAlignment="1">
      <alignment horizontal="center" vertical="center"/>
      <protection/>
    </xf>
    <xf numFmtId="0" fontId="26" fillId="0" borderId="10" xfId="630" applyFont="1" applyBorder="1" applyAlignment="1">
      <alignment vertical="center"/>
      <protection/>
    </xf>
    <xf numFmtId="0" fontId="0" fillId="0" borderId="10" xfId="632" applyBorder="1" applyAlignment="1">
      <alignment vertical="center" wrapText="1"/>
      <protection/>
    </xf>
    <xf numFmtId="0" fontId="34" fillId="0" borderId="10" xfId="630" applyFont="1" applyBorder="1" applyAlignment="1">
      <alignment horizontal="center" vertical="center"/>
      <protection/>
    </xf>
    <xf numFmtId="0" fontId="34" fillId="0" borderId="10" xfId="630" applyFont="1" applyBorder="1">
      <alignment/>
      <protection/>
    </xf>
    <xf numFmtId="0" fontId="0" fillId="0" borderId="10" xfId="630" applyFont="1" applyBorder="1">
      <alignment/>
      <protection/>
    </xf>
    <xf numFmtId="0" fontId="0" fillId="0" borderId="10" xfId="630" applyFont="1" applyBorder="1" applyAlignment="1">
      <alignment vertical="center" wrapText="1"/>
      <protection/>
    </xf>
    <xf numFmtId="0" fontId="34" fillId="0" borderId="10" xfId="630" applyFont="1" applyBorder="1" applyAlignment="1">
      <alignment vertical="center" wrapText="1"/>
      <protection/>
    </xf>
    <xf numFmtId="0" fontId="34" fillId="0" borderId="11" xfId="630" applyFont="1" applyBorder="1" applyAlignment="1">
      <alignment vertical="center" wrapText="1"/>
      <protection/>
    </xf>
    <xf numFmtId="0" fontId="34" fillId="0" borderId="11" xfId="632" applyFont="1" applyBorder="1" applyAlignment="1">
      <alignment horizontal="center" vertical="center"/>
      <protection/>
    </xf>
    <xf numFmtId="0" fontId="0" fillId="0" borderId="10" xfId="632" applyFont="1" applyBorder="1">
      <alignment vertical="center"/>
      <protection/>
    </xf>
    <xf numFmtId="0" fontId="0" fillId="0" borderId="10" xfId="632" applyBorder="1">
      <alignment vertical="center"/>
      <protection/>
    </xf>
    <xf numFmtId="0" fontId="37" fillId="0" borderId="0" xfId="632" applyFont="1" applyBorder="1" applyAlignment="1">
      <alignment horizontal="center" vertical="center"/>
      <protection/>
    </xf>
    <xf numFmtId="188" fontId="34" fillId="0" borderId="10" xfId="630" applyNumberFormat="1" applyFont="1" applyBorder="1" applyAlignment="1">
      <alignment horizontal="center" vertical="center"/>
      <protection/>
    </xf>
    <xf numFmtId="3" fontId="34" fillId="0" borderId="10" xfId="632" applyNumberFormat="1" applyFont="1" applyBorder="1" applyAlignment="1">
      <alignment horizontal="center" vertical="center"/>
      <protection/>
    </xf>
    <xf numFmtId="3" fontId="26" fillId="0" borderId="14" xfId="1460" applyNumberFormat="1" applyFont="1" applyFill="1" applyBorder="1" applyAlignment="1" applyProtection="1">
      <alignment horizontal="left" vertical="center"/>
      <protection/>
    </xf>
    <xf numFmtId="0" fontId="0" fillId="0" borderId="10" xfId="630" applyFont="1" applyBorder="1" applyAlignment="1">
      <alignment horizontal="center" vertical="center" wrapText="1"/>
      <protection/>
    </xf>
    <xf numFmtId="3" fontId="0" fillId="0" borderId="14" xfId="1460" applyNumberFormat="1" applyFont="1" applyFill="1" applyBorder="1" applyAlignment="1" applyProtection="1">
      <alignment horizontal="left" vertical="center"/>
      <protection/>
    </xf>
    <xf numFmtId="0" fontId="26" fillId="0" borderId="10" xfId="632" applyFont="1" applyBorder="1" applyProtection="1">
      <alignment vertical="center"/>
      <protection locked="0"/>
    </xf>
    <xf numFmtId="3" fontId="26" fillId="0" borderId="10" xfId="632" applyNumberFormat="1" applyFont="1" applyFill="1" applyBorder="1" applyAlignment="1" applyProtection="1">
      <alignment vertical="center"/>
      <protection/>
    </xf>
    <xf numFmtId="3" fontId="34" fillId="0" borderId="10" xfId="630" applyNumberFormat="1" applyFont="1" applyBorder="1" applyAlignment="1">
      <alignment horizontal="center" vertical="center"/>
      <protection/>
    </xf>
    <xf numFmtId="187" fontId="0" fillId="0" borderId="10" xfId="634" applyNumberFormat="1" applyFont="1" applyBorder="1" applyAlignment="1">
      <alignment horizontal="right"/>
      <protection/>
    </xf>
    <xf numFmtId="1" fontId="27" fillId="0" borderId="0" xfId="633" applyNumberFormat="1" applyFont="1" applyAlignment="1" applyProtection="1">
      <alignment horizontal="center" vertical="center"/>
      <protection locked="0"/>
    </xf>
    <xf numFmtId="191" fontId="29" fillId="0" borderId="13" xfId="284" applyNumberFormat="1" applyFont="1" applyBorder="1" applyAlignment="1">
      <alignment horizontal="center"/>
    </xf>
    <xf numFmtId="0" fontId="26" fillId="0" borderId="10" xfId="634" applyFont="1" applyBorder="1" applyAlignment="1">
      <alignment horizontal="center" vertical="center"/>
      <protection/>
    </xf>
    <xf numFmtId="0" fontId="26" fillId="0" borderId="10" xfId="634" applyFont="1" applyBorder="1" applyAlignment="1">
      <alignment horizontal="center" vertical="center" wrapText="1"/>
      <protection/>
    </xf>
    <xf numFmtId="187" fontId="26" fillId="24" borderId="10" xfId="634" applyNumberFormat="1" applyFont="1" applyFill="1" applyBorder="1" applyAlignment="1">
      <alignment horizontal="center" vertical="center" wrapText="1"/>
      <protection/>
    </xf>
    <xf numFmtId="191" fontId="26" fillId="0" borderId="10" xfId="284" applyNumberFormat="1" applyFont="1" applyBorder="1" applyAlignment="1">
      <alignment horizontal="center" vertical="center" wrapText="1"/>
    </xf>
    <xf numFmtId="189" fontId="26" fillId="24" borderId="10" xfId="1396" applyNumberFormat="1" applyFont="1" applyFill="1" applyBorder="1" applyAlignment="1">
      <alignment horizontal="center" vertical="center" wrapText="1"/>
    </xf>
    <xf numFmtId="189" fontId="26" fillId="24" borderId="10" xfId="1396" applyNumberFormat="1" applyFont="1" applyFill="1" applyBorder="1" applyAlignment="1">
      <alignment horizontal="center" vertical="center"/>
    </xf>
    <xf numFmtId="189" fontId="26" fillId="0" borderId="10" xfId="1396" applyNumberFormat="1" applyFont="1" applyBorder="1" applyAlignment="1">
      <alignment horizontal="center" vertical="center" wrapText="1"/>
    </xf>
    <xf numFmtId="189" fontId="26" fillId="0" borderId="10" xfId="1396" applyNumberFormat="1" applyFont="1" applyBorder="1" applyAlignment="1">
      <alignment horizontal="center" vertical="center"/>
    </xf>
    <xf numFmtId="191" fontId="26" fillId="0" borderId="10" xfId="284" applyNumberFormat="1" applyFont="1" applyBorder="1" applyAlignment="1">
      <alignment horizontal="center" vertical="center"/>
    </xf>
    <xf numFmtId="1" fontId="33" fillId="0" borderId="0" xfId="631" applyNumberFormat="1" applyFont="1" applyAlignment="1" applyProtection="1">
      <alignment horizontal="center" vertical="center"/>
      <protection locked="0"/>
    </xf>
    <xf numFmtId="1" fontId="0" fillId="0" borderId="13" xfId="631" applyNumberFormat="1" applyBorder="1" applyAlignment="1">
      <alignment horizontal="center"/>
      <protection/>
    </xf>
    <xf numFmtId="0" fontId="0" fillId="0" borderId="11" xfId="631" applyBorder="1" applyAlignment="1">
      <alignment horizontal="center" vertical="center"/>
      <protection/>
    </xf>
    <xf numFmtId="0" fontId="0" fillId="0" borderId="12" xfId="631" applyBorder="1" applyAlignment="1">
      <alignment horizontal="center" vertical="center"/>
      <protection/>
    </xf>
    <xf numFmtId="0" fontId="0" fillId="0" borderId="11" xfId="631" applyBorder="1" applyAlignment="1">
      <alignment horizontal="center" vertical="center" wrapText="1"/>
      <protection/>
    </xf>
    <xf numFmtId="0" fontId="0" fillId="0" borderId="12" xfId="631" applyBorder="1" applyAlignment="1">
      <alignment horizontal="center" vertical="center" wrapText="1"/>
      <protection/>
    </xf>
    <xf numFmtId="0" fontId="38" fillId="0" borderId="0" xfId="632" applyFont="1" applyBorder="1" applyAlignment="1">
      <alignment horizontal="center" vertical="center"/>
      <protection/>
    </xf>
    <xf numFmtId="0" fontId="26" fillId="0" borderId="13" xfId="632" applyFont="1" applyBorder="1" applyAlignment="1">
      <alignment horizontal="right" vertical="center"/>
      <protection/>
    </xf>
    <xf numFmtId="0" fontId="37" fillId="24" borderId="0" xfId="0" applyNumberFormat="1" applyFont="1" applyFill="1" applyAlignment="1" applyProtection="1">
      <alignment horizontal="center" vertical="center"/>
      <protection/>
    </xf>
    <xf numFmtId="0" fontId="37" fillId="0" borderId="0" xfId="632" applyFont="1" applyBorder="1" applyAlignment="1">
      <alignment horizontal="center" vertical="center"/>
      <protection/>
    </xf>
  </cellXfs>
  <cellStyles count="2580">
    <cellStyle name="Normal" xfId="0"/>
    <cellStyle name="RowLevel_0" xfId="1"/>
    <cellStyle name="ColLevel_0" xfId="2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_2019经开区2019年预算表1231快报数(班子会）" xfId="21"/>
    <cellStyle name="20% - 强调文字颜色 1 2 2 3" xfId="22"/>
    <cellStyle name="20% - 强调文字颜色 1 2 3" xfId="23"/>
    <cellStyle name="20% - 强调文字颜色 1 2 3 2" xfId="24"/>
    <cellStyle name="20% - 强调文字颜色 1 2 3 2 2" xfId="25"/>
    <cellStyle name="20% - 强调文字颜色 1 2 3 3" xfId="26"/>
    <cellStyle name="20% - 强调文字颜色 1 2 3_2019经开区2019年预算表1231快报数(班子会）" xfId="27"/>
    <cellStyle name="20% - 强调文字颜色 1 2 4" xfId="28"/>
    <cellStyle name="20% - 强调文字颜色 1 2 4 2" xfId="29"/>
    <cellStyle name="20% - 强调文字颜色 1 2 4 2 2" xfId="30"/>
    <cellStyle name="20% - 强调文字颜色 1 2 4_2019经开区2019年预算表1231快报数(班子会）" xfId="31"/>
    <cellStyle name="20% - 强调文字颜色 1 2 5" xfId="32"/>
    <cellStyle name="20% - 强调文字颜色 1 2_2019经开区2019年预算表1231快报数(班子会）" xfId="33"/>
    <cellStyle name="20% - 强调文字颜色 2" xfId="34"/>
    <cellStyle name="20% - 强调文字颜色 2 2" xfId="35"/>
    <cellStyle name="20% - 强调文字颜色 2 2 2" xfId="36"/>
    <cellStyle name="20% - 强调文字颜色 2 2 2 2" xfId="37"/>
    <cellStyle name="20% - 强调文字颜色 2 2 2 2 2" xfId="38"/>
    <cellStyle name="20% - 强调文字颜色 2 2 2 2 2 2" xfId="39"/>
    <cellStyle name="20% - 强调文字颜色 2 2 2 2_2019经开区2019年预算表1231快报数(班子会）" xfId="40"/>
    <cellStyle name="20% - 强调文字颜色 2 2 2 3" xfId="41"/>
    <cellStyle name="20% - 强调文字颜色 2 2 3" xfId="42"/>
    <cellStyle name="20% - 强调文字颜色 2 2 3 2" xfId="43"/>
    <cellStyle name="20% - 强调文字颜色 2 2 3 2 2" xfId="44"/>
    <cellStyle name="20% - 强调文字颜色 2 2 3 3" xfId="45"/>
    <cellStyle name="20% - 强调文字颜色 2 2 3_2019经开区2019年预算表1231快报数(班子会）" xfId="46"/>
    <cellStyle name="20% - 强调文字颜色 2 2 4" xfId="47"/>
    <cellStyle name="20% - 强调文字颜色 2 2 4 2" xfId="48"/>
    <cellStyle name="20% - 强调文字颜色 2 2 4 2 2" xfId="49"/>
    <cellStyle name="20% - 强调文字颜色 2 2 4_2019经开区2019年预算表1231快报数(班子会）" xfId="50"/>
    <cellStyle name="20% - 强调文字颜色 2 2 5" xfId="51"/>
    <cellStyle name="20% - 强调文字颜色 2 2_2019经开区2019年预算表1231快报数(班子会）" xfId="52"/>
    <cellStyle name="20% - 强调文字颜色 3" xfId="53"/>
    <cellStyle name="20% - 强调文字颜色 3 2" xfId="54"/>
    <cellStyle name="20% - 强调文字颜色 3 2 2" xfId="55"/>
    <cellStyle name="20% - 强调文字颜色 3 2 2 2" xfId="56"/>
    <cellStyle name="20% - 强调文字颜色 3 2 2 2 2" xfId="57"/>
    <cellStyle name="20% - 强调文字颜色 3 2 2 2 2 2" xfId="58"/>
    <cellStyle name="20% - 强调文字颜色 3 2 2 2_2019经开区2019年预算表1231快报数(班子会）" xfId="59"/>
    <cellStyle name="20% - 强调文字颜色 3 2 2 3" xfId="60"/>
    <cellStyle name="20% - 强调文字颜色 3 2 3" xfId="61"/>
    <cellStyle name="20% - 强调文字颜色 3 2 3 2" xfId="62"/>
    <cellStyle name="20% - 强调文字颜色 3 2 3 2 2" xfId="63"/>
    <cellStyle name="20% - 强调文字颜色 3 2 3 3" xfId="64"/>
    <cellStyle name="20% - 强调文字颜色 3 2 3_2019经开区2019年预算表1231快报数(班子会）" xfId="65"/>
    <cellStyle name="20% - 强调文字颜色 3 2 4" xfId="66"/>
    <cellStyle name="20% - 强调文字颜色 3 2 4 2" xfId="67"/>
    <cellStyle name="20% - 强调文字颜色 3 2 4 2 2" xfId="68"/>
    <cellStyle name="20% - 强调文字颜色 3 2 4_2019经开区2019年预算表1231快报数(班子会）" xfId="69"/>
    <cellStyle name="20% - 强调文字颜色 3 2 5" xfId="70"/>
    <cellStyle name="20% - 强调文字颜色 3 2_2019经开区2019年预算表1231快报数(班子会）" xfId="71"/>
    <cellStyle name="20% - 强调文字颜色 4" xfId="72"/>
    <cellStyle name="20% - 强调文字颜色 4 2" xfId="73"/>
    <cellStyle name="20% - 强调文字颜色 4 2 2" xfId="74"/>
    <cellStyle name="20% - 强调文字颜色 4 2 2 2" xfId="75"/>
    <cellStyle name="20% - 强调文字颜色 4 2 2 2 2" xfId="76"/>
    <cellStyle name="20% - 强调文字颜色 4 2 2 2 2 2" xfId="77"/>
    <cellStyle name="20% - 强调文字颜色 4 2 2 2_2019经开区2019年预算表1231快报数(班子会）" xfId="78"/>
    <cellStyle name="20% - 强调文字颜色 4 2 2 3" xfId="79"/>
    <cellStyle name="20% - 强调文字颜色 4 2 3" xfId="80"/>
    <cellStyle name="20% - 强调文字颜色 4 2 3 2" xfId="81"/>
    <cellStyle name="20% - 强调文字颜色 4 2 3 2 2" xfId="82"/>
    <cellStyle name="20% - 强调文字颜色 4 2 3 3" xfId="83"/>
    <cellStyle name="20% - 强调文字颜色 4 2 3_2019经开区2019年预算表1231快报数(班子会）" xfId="84"/>
    <cellStyle name="20% - 强调文字颜色 4 2 4" xfId="85"/>
    <cellStyle name="20% - 强调文字颜色 4 2 4 2" xfId="86"/>
    <cellStyle name="20% - 强调文字颜色 4 2 4 2 2" xfId="87"/>
    <cellStyle name="20% - 强调文字颜色 4 2 4_2019经开区2019年预算表1231快报数(班子会）" xfId="88"/>
    <cellStyle name="20% - 强调文字颜色 4 2 5" xfId="89"/>
    <cellStyle name="20% - 强调文字颜色 4 2_2019经开区2019年预算表1231快报数(班子会）" xfId="90"/>
    <cellStyle name="20% - 强调文字颜色 5" xfId="91"/>
    <cellStyle name="20% - 强调文字颜色 5 2" xfId="92"/>
    <cellStyle name="20% - 强调文字颜色 5 2 2" xfId="93"/>
    <cellStyle name="20% - 强调文字颜色 5 2 2 2" xfId="94"/>
    <cellStyle name="20% - 强调文字颜色 5 2 2 2 2" xfId="95"/>
    <cellStyle name="20% - 强调文字颜色 5 2 2 2 2 2" xfId="96"/>
    <cellStyle name="20% - 强调文字颜色 5 2 2 2_2019经开区2019年预算表1231快报数(班子会）" xfId="97"/>
    <cellStyle name="20% - 强调文字颜色 5 2 2 3" xfId="98"/>
    <cellStyle name="20% - 强调文字颜色 5 2 3" xfId="99"/>
    <cellStyle name="20% - 强调文字颜色 5 2 3 2" xfId="100"/>
    <cellStyle name="20% - 强调文字颜色 5 2 3 2 2" xfId="101"/>
    <cellStyle name="20% - 强调文字颜色 5 2 3 3" xfId="102"/>
    <cellStyle name="20% - 强调文字颜色 5 2 3_2019经开区2019年预算表1231快报数(班子会）" xfId="103"/>
    <cellStyle name="20% - 强调文字颜色 5 2 4" xfId="104"/>
    <cellStyle name="20% - 强调文字颜色 5 2 4 2" xfId="105"/>
    <cellStyle name="20% - 强调文字颜色 5 2 4 2 2" xfId="106"/>
    <cellStyle name="20% - 强调文字颜色 5 2 4_2019经开区2019年预算表1231快报数(班子会）" xfId="107"/>
    <cellStyle name="20% - 强调文字颜色 5 2 5" xfId="108"/>
    <cellStyle name="20% - 强调文字颜色 5 2_2019经开区2019年预算表1231快报数(班子会）" xfId="109"/>
    <cellStyle name="20% - 强调文字颜色 6" xfId="110"/>
    <cellStyle name="20% - 强调文字颜色 6 2" xfId="111"/>
    <cellStyle name="20% - 强调文字颜色 6 2 2" xfId="112"/>
    <cellStyle name="20% - 强调文字颜色 6 2 2 2" xfId="113"/>
    <cellStyle name="20% - 强调文字颜色 6 2 2 2 2" xfId="114"/>
    <cellStyle name="20% - 强调文字颜色 6 2 2 2 2 2" xfId="115"/>
    <cellStyle name="20% - 强调文字颜色 6 2 2 2_2019经开区2019年预算表1231快报数(班子会）" xfId="116"/>
    <cellStyle name="20% - 强调文字颜色 6 2 2 3" xfId="117"/>
    <cellStyle name="20% - 强调文字颜色 6 2 3" xfId="118"/>
    <cellStyle name="20% - 强调文字颜色 6 2 3 2" xfId="119"/>
    <cellStyle name="20% - 强调文字颜色 6 2 3 2 2" xfId="120"/>
    <cellStyle name="20% - 强调文字颜色 6 2 3 3" xfId="121"/>
    <cellStyle name="20% - 强调文字颜色 6 2 3_2019经开区2019年预算表1231快报数(班子会）" xfId="122"/>
    <cellStyle name="20% - 强调文字颜色 6 2 4" xfId="123"/>
    <cellStyle name="20% - 强调文字颜色 6 2 4 2" xfId="124"/>
    <cellStyle name="20% - 强调文字颜色 6 2 4 2 2" xfId="125"/>
    <cellStyle name="20% - 强调文字颜色 6 2 4_2019经开区2019年预算表1231快报数(班子会）" xfId="126"/>
    <cellStyle name="20% - 强调文字颜色 6 2 5" xfId="127"/>
    <cellStyle name="20% - 强调文字颜色 6 2_2019经开区2019年预算表1231快报数(班子会）" xfId="128"/>
    <cellStyle name="40% - 强调文字颜色 1" xfId="129"/>
    <cellStyle name="40% - 强调文字颜色 1 2" xfId="130"/>
    <cellStyle name="40% - 强调文字颜色 1 2 2" xfId="131"/>
    <cellStyle name="40% - 强调文字颜色 1 2 2 2" xfId="132"/>
    <cellStyle name="40% - 强调文字颜色 1 2 2 2 2" xfId="133"/>
    <cellStyle name="40% - 强调文字颜色 1 2 2 2 2 2" xfId="134"/>
    <cellStyle name="40% - 强调文字颜色 1 2 2 2_2019经开区2019年预算表1231快报数(班子会）" xfId="135"/>
    <cellStyle name="40% - 强调文字颜色 1 2 2 3" xfId="136"/>
    <cellStyle name="40% - 强调文字颜色 1 2 3" xfId="137"/>
    <cellStyle name="40% - 强调文字颜色 1 2 3 2" xfId="138"/>
    <cellStyle name="40% - 强调文字颜色 1 2 3 2 2" xfId="139"/>
    <cellStyle name="40% - 强调文字颜色 1 2 3 3" xfId="140"/>
    <cellStyle name="40% - 强调文字颜色 1 2 3_2019经开区2019年预算表1231快报数(班子会）" xfId="141"/>
    <cellStyle name="40% - 强调文字颜色 1 2 4" xfId="142"/>
    <cellStyle name="40% - 强调文字颜色 1 2 4 2" xfId="143"/>
    <cellStyle name="40% - 强调文字颜色 1 2 4 2 2" xfId="144"/>
    <cellStyle name="40% - 强调文字颜色 1 2 4_2019经开区2019年预算表1231快报数(班子会）" xfId="145"/>
    <cellStyle name="40% - 强调文字颜色 1 2 5" xfId="146"/>
    <cellStyle name="40% - 强调文字颜色 1 2_2019经开区2019年预算表1231快报数(班子会）" xfId="147"/>
    <cellStyle name="40% - 强调文字颜色 2" xfId="148"/>
    <cellStyle name="40% - 强调文字颜色 2 2" xfId="149"/>
    <cellStyle name="40% - 强调文字颜色 2 2 2" xfId="150"/>
    <cellStyle name="40% - 强调文字颜色 2 2 2 2" xfId="151"/>
    <cellStyle name="40% - 强调文字颜色 2 2 2 2 2" xfId="152"/>
    <cellStyle name="40% - 强调文字颜色 2 2 2 2 2 2" xfId="153"/>
    <cellStyle name="40% - 强调文字颜色 2 2 2 2_2019经开区2019年预算表1231快报数(班子会）" xfId="154"/>
    <cellStyle name="40% - 强调文字颜色 2 2 2 3" xfId="155"/>
    <cellStyle name="40% - 强调文字颜色 2 2 3" xfId="156"/>
    <cellStyle name="40% - 强调文字颜色 2 2 3 2" xfId="157"/>
    <cellStyle name="40% - 强调文字颜色 2 2 3 2 2" xfId="158"/>
    <cellStyle name="40% - 强调文字颜色 2 2 3 3" xfId="159"/>
    <cellStyle name="40% - 强调文字颜色 2 2 3_2019经开区2019年预算表1231快报数(班子会）" xfId="160"/>
    <cellStyle name="40% - 强调文字颜色 2 2 4" xfId="161"/>
    <cellStyle name="40% - 强调文字颜色 2 2 4 2" xfId="162"/>
    <cellStyle name="40% - 强调文字颜色 2 2 4 2 2" xfId="163"/>
    <cellStyle name="40% - 强调文字颜色 2 2 4_2019经开区2019年预算表1231快报数(班子会）" xfId="164"/>
    <cellStyle name="40% - 强调文字颜色 2 2 5" xfId="165"/>
    <cellStyle name="40% - 强调文字颜色 2 2_2019经开区2019年预算表1231快报数(班子会）" xfId="166"/>
    <cellStyle name="40% - 强调文字颜色 3" xfId="167"/>
    <cellStyle name="40% - 强调文字颜色 3 2" xfId="168"/>
    <cellStyle name="40% - 强调文字颜色 3 2 2" xfId="169"/>
    <cellStyle name="40% - 强调文字颜色 3 2 2 2" xfId="170"/>
    <cellStyle name="40% - 强调文字颜色 3 2 2 2 2" xfId="171"/>
    <cellStyle name="40% - 强调文字颜色 3 2 2 2 2 2" xfId="172"/>
    <cellStyle name="40% - 强调文字颜色 3 2 2 2_2019经开区2019年预算表1231快报数(班子会）" xfId="173"/>
    <cellStyle name="40% - 强调文字颜色 3 2 2 3" xfId="174"/>
    <cellStyle name="40% - 强调文字颜色 3 2 3" xfId="175"/>
    <cellStyle name="40% - 强调文字颜色 3 2 3 2" xfId="176"/>
    <cellStyle name="40% - 强调文字颜色 3 2 3 2 2" xfId="177"/>
    <cellStyle name="40% - 强调文字颜色 3 2 3 3" xfId="178"/>
    <cellStyle name="40% - 强调文字颜色 3 2 3_2019经开区2019年预算表1231快报数(班子会）" xfId="179"/>
    <cellStyle name="40% - 强调文字颜色 3 2 4" xfId="180"/>
    <cellStyle name="40% - 强调文字颜色 3 2 4 2" xfId="181"/>
    <cellStyle name="40% - 强调文字颜色 3 2 4 2 2" xfId="182"/>
    <cellStyle name="40% - 强调文字颜色 3 2 4_2019经开区2019年预算表1231快报数(班子会）" xfId="183"/>
    <cellStyle name="40% - 强调文字颜色 3 2 5" xfId="184"/>
    <cellStyle name="40% - 强调文字颜色 3 2_2019经开区2019年预算表1231快报数(班子会）" xfId="185"/>
    <cellStyle name="40% - 强调文字颜色 4" xfId="186"/>
    <cellStyle name="40% - 强调文字颜色 4 2" xfId="187"/>
    <cellStyle name="40% - 强调文字颜色 4 2 2" xfId="188"/>
    <cellStyle name="40% - 强调文字颜色 4 2 2 2" xfId="189"/>
    <cellStyle name="40% - 强调文字颜色 4 2 2 2 2" xfId="190"/>
    <cellStyle name="40% - 强调文字颜色 4 2 2 2 2 2" xfId="191"/>
    <cellStyle name="40% - 强调文字颜色 4 2 2 2_2019经开区2019年预算表1231快报数(班子会）" xfId="192"/>
    <cellStyle name="40% - 强调文字颜色 4 2 2 3" xfId="193"/>
    <cellStyle name="40% - 强调文字颜色 4 2 3" xfId="194"/>
    <cellStyle name="40% - 强调文字颜色 4 2 3 2" xfId="195"/>
    <cellStyle name="40% - 强调文字颜色 4 2 3 2 2" xfId="196"/>
    <cellStyle name="40% - 强调文字颜色 4 2 3 3" xfId="197"/>
    <cellStyle name="40% - 强调文字颜色 4 2 3_2019经开区2019年预算表1231快报数(班子会）" xfId="198"/>
    <cellStyle name="40% - 强调文字颜色 4 2 4" xfId="199"/>
    <cellStyle name="40% - 强调文字颜色 4 2 4 2" xfId="200"/>
    <cellStyle name="40% - 强调文字颜色 4 2 4 2 2" xfId="201"/>
    <cellStyle name="40% - 强调文字颜色 4 2 4_2019经开区2019年预算表1231快报数(班子会）" xfId="202"/>
    <cellStyle name="40% - 强调文字颜色 4 2 5" xfId="203"/>
    <cellStyle name="40% - 强调文字颜色 4 2_2019经开区2019年预算表1231快报数(班子会）" xfId="204"/>
    <cellStyle name="40% - 强调文字颜色 5" xfId="205"/>
    <cellStyle name="40% - 强调文字颜色 5 2" xfId="206"/>
    <cellStyle name="40% - 强调文字颜色 5 2 2" xfId="207"/>
    <cellStyle name="40% - 强调文字颜色 5 2 2 2" xfId="208"/>
    <cellStyle name="40% - 强调文字颜色 5 2 2 2 2" xfId="209"/>
    <cellStyle name="40% - 强调文字颜色 5 2 2 2 2 2" xfId="210"/>
    <cellStyle name="40% - 强调文字颜色 5 2 2 2_2019经开区2019年预算表1231快报数(班子会）" xfId="211"/>
    <cellStyle name="40% - 强调文字颜色 5 2 2 3" xfId="212"/>
    <cellStyle name="40% - 强调文字颜色 5 2 3" xfId="213"/>
    <cellStyle name="40% - 强调文字颜色 5 2 3 2" xfId="214"/>
    <cellStyle name="40% - 强调文字颜色 5 2 3 2 2" xfId="215"/>
    <cellStyle name="40% - 强调文字颜色 5 2 3 3" xfId="216"/>
    <cellStyle name="40% - 强调文字颜色 5 2 3_2019经开区2019年预算表1231快报数(班子会）" xfId="217"/>
    <cellStyle name="40% - 强调文字颜色 5 2 4" xfId="218"/>
    <cellStyle name="40% - 强调文字颜色 5 2 4 2" xfId="219"/>
    <cellStyle name="40% - 强调文字颜色 5 2 4 2 2" xfId="220"/>
    <cellStyle name="40% - 强调文字颜色 5 2 4_2019经开区2019年预算表1231快报数(班子会）" xfId="221"/>
    <cellStyle name="40% - 强调文字颜色 5 2 5" xfId="222"/>
    <cellStyle name="40% - 强调文字颜色 5 2_2019经开区2019年预算表1231快报数(班子会）" xfId="223"/>
    <cellStyle name="40% - 强调文字颜色 6" xfId="224"/>
    <cellStyle name="40% - 强调文字颜色 6 2" xfId="225"/>
    <cellStyle name="40% - 强调文字颜色 6 2 2" xfId="226"/>
    <cellStyle name="40% - 强调文字颜色 6 2 2 2" xfId="227"/>
    <cellStyle name="40% - 强调文字颜色 6 2 2 2 2" xfId="228"/>
    <cellStyle name="40% - 强调文字颜色 6 2 2 2 2 2" xfId="229"/>
    <cellStyle name="40% - 强调文字颜色 6 2 2 2_2019经开区2019年预算表1231快报数(班子会）" xfId="230"/>
    <cellStyle name="40% - 强调文字颜色 6 2 2 3" xfId="231"/>
    <cellStyle name="40% - 强调文字颜色 6 2 3" xfId="232"/>
    <cellStyle name="40% - 强调文字颜色 6 2 3 2" xfId="233"/>
    <cellStyle name="40% - 强调文字颜色 6 2 3 2 2" xfId="234"/>
    <cellStyle name="40% - 强调文字颜色 6 2 3 3" xfId="235"/>
    <cellStyle name="40% - 强调文字颜色 6 2 3_2019经开区2019年预算表1231快报数(班子会）" xfId="236"/>
    <cellStyle name="40% - 强调文字颜色 6 2 4" xfId="237"/>
    <cellStyle name="40% - 强调文字颜色 6 2 4 2" xfId="238"/>
    <cellStyle name="40% - 强调文字颜色 6 2 4 2 2" xfId="239"/>
    <cellStyle name="40% - 强调文字颜色 6 2 4_2019经开区2019年预算表1231快报数(班子会）" xfId="240"/>
    <cellStyle name="40% - 强调文字颜色 6 2 5" xfId="241"/>
    <cellStyle name="40% - 强调文字颜色 6 2_2019经开区2019年预算表1231快报数(班子会）" xfId="242"/>
    <cellStyle name="60% - 强调文字颜色 1" xfId="243"/>
    <cellStyle name="60% - 强调文字颜色 1 2" xfId="244"/>
    <cellStyle name="60% - 强调文字颜色 1 2 2" xfId="245"/>
    <cellStyle name="60% - 强调文字颜色 1 2 2 2" xfId="246"/>
    <cellStyle name="60% - 强调文字颜色 1 2 2_2019经开区2019年预算表1231快报数(班子会）" xfId="247"/>
    <cellStyle name="60% - 强调文字颜色 1 2 3" xfId="248"/>
    <cellStyle name="60% - 强调文字颜色 2" xfId="249"/>
    <cellStyle name="60% - 强调文字颜色 2 2" xfId="250"/>
    <cellStyle name="60% - 强调文字颜色 2 2 2" xfId="251"/>
    <cellStyle name="60% - 强调文字颜色 2 2 2 2" xfId="252"/>
    <cellStyle name="60% - 强调文字颜色 2 2 2_2019经开区2019年预算表1231快报数(班子会）" xfId="253"/>
    <cellStyle name="60% - 强调文字颜色 2 2 3" xfId="254"/>
    <cellStyle name="60% - 强调文字颜色 3" xfId="255"/>
    <cellStyle name="60% - 强调文字颜色 3 2" xfId="256"/>
    <cellStyle name="60% - 强调文字颜色 3 2 2" xfId="257"/>
    <cellStyle name="60% - 强调文字颜色 3 2 2 2" xfId="258"/>
    <cellStyle name="60% - 强调文字颜色 3 2 2_2019经开区2019年预算表1231快报数(班子会）" xfId="259"/>
    <cellStyle name="60% - 强调文字颜色 3 2 3" xfId="260"/>
    <cellStyle name="60% - 强调文字颜色 4" xfId="261"/>
    <cellStyle name="60% - 强调文字颜色 4 2" xfId="262"/>
    <cellStyle name="60% - 强调文字颜色 4 2 2" xfId="263"/>
    <cellStyle name="60% - 强调文字颜色 4 2 2 2" xfId="264"/>
    <cellStyle name="60% - 强调文字颜色 4 2 2_2019经开区2019年预算表1231快报数(班子会）" xfId="265"/>
    <cellStyle name="60% - 强调文字颜色 4 2 3" xfId="266"/>
    <cellStyle name="60% - 强调文字颜色 5" xfId="267"/>
    <cellStyle name="60% - 强调文字颜色 5 2" xfId="268"/>
    <cellStyle name="60% - 强调文字颜色 5 2 2" xfId="269"/>
    <cellStyle name="60% - 强调文字颜色 5 2 2 2" xfId="270"/>
    <cellStyle name="60% - 强调文字颜色 5 2 2_2019经开区2019年预算表1231快报数(班子会）" xfId="271"/>
    <cellStyle name="60% - 强调文字颜色 5 2 3" xfId="272"/>
    <cellStyle name="60% - 强调文字颜色 6" xfId="273"/>
    <cellStyle name="60% - 强调文字颜色 6 2" xfId="274"/>
    <cellStyle name="60% - 强调文字颜色 6 2 2" xfId="275"/>
    <cellStyle name="60% - 强调文字颜色 6 2 2 2" xfId="276"/>
    <cellStyle name="60% - 强调文字颜色 6 2 2_2019经开区2019年预算表1231快报数(班子会）" xfId="277"/>
    <cellStyle name="60% - 强调文字颜色 6 2 3" xfId="278"/>
    <cellStyle name="Calc Currency (0)" xfId="279"/>
    <cellStyle name="ColLevel_0" xfId="280"/>
    <cellStyle name="no dec" xfId="281"/>
    <cellStyle name="Normal_APR" xfId="282"/>
    <cellStyle name="RowLevel_0" xfId="283"/>
    <cellStyle name="Percent" xfId="284"/>
    <cellStyle name="百分比 2" xfId="285"/>
    <cellStyle name="百分比 2 2" xfId="286"/>
    <cellStyle name="百分比 2 2 2" xfId="287"/>
    <cellStyle name="百分比 2 2 2 2" xfId="288"/>
    <cellStyle name="百分比 2 3" xfId="289"/>
    <cellStyle name="百分比 2 3 2" xfId="290"/>
    <cellStyle name="百分比 2 4" xfId="291"/>
    <cellStyle name="百分比 2 4 2" xfId="292"/>
    <cellStyle name="百分比 3" xfId="293"/>
    <cellStyle name="标题" xfId="294"/>
    <cellStyle name="标题 1" xfId="295"/>
    <cellStyle name="标题 1 2" xfId="296"/>
    <cellStyle name="标题 1 2 2" xfId="297"/>
    <cellStyle name="标题 1 2 2 2" xfId="298"/>
    <cellStyle name="标题 1 2 2_2019经开区2019年预算表1231快报数(班子会）" xfId="299"/>
    <cellStyle name="标题 1 2 3" xfId="300"/>
    <cellStyle name="标题 1 2_2019年项目支出汇总表1206（李）" xfId="301"/>
    <cellStyle name="标题 2" xfId="302"/>
    <cellStyle name="标题 2 2" xfId="303"/>
    <cellStyle name="标题 2 2 2" xfId="304"/>
    <cellStyle name="标题 2 2 2 2" xfId="305"/>
    <cellStyle name="标题 2 2 2_2019经开区2019年预算表1231快报数(班子会）" xfId="306"/>
    <cellStyle name="标题 2 2 3" xfId="307"/>
    <cellStyle name="标题 2 2_2019年项目支出汇总表1206（李）" xfId="308"/>
    <cellStyle name="标题 3" xfId="309"/>
    <cellStyle name="标题 3 2" xfId="310"/>
    <cellStyle name="标题 3 2 2" xfId="311"/>
    <cellStyle name="标题 3 2 2 2" xfId="312"/>
    <cellStyle name="标题 3 2 2_2019经开区2019年预算表1231快报数(班子会）" xfId="313"/>
    <cellStyle name="标题 3 2 3" xfId="314"/>
    <cellStyle name="标题 3 2_2019年项目支出汇总表1206（李）" xfId="315"/>
    <cellStyle name="标题 4" xfId="316"/>
    <cellStyle name="标题 4 2" xfId="317"/>
    <cellStyle name="标题 4 2 2" xfId="318"/>
    <cellStyle name="标题 4 2 2 2" xfId="319"/>
    <cellStyle name="标题 4 2 2_2019经开区2019年预算表1231快报数(班子会）" xfId="320"/>
    <cellStyle name="标题 4 2 3" xfId="321"/>
    <cellStyle name="标题 5" xfId="322"/>
    <cellStyle name="标题 5 2" xfId="323"/>
    <cellStyle name="标题 5 2 2" xfId="324"/>
    <cellStyle name="标题 5 2_2019经开区2019年预算表1231快报数(班子会）" xfId="325"/>
    <cellStyle name="标题 5 3" xfId="326"/>
    <cellStyle name="差" xfId="327"/>
    <cellStyle name="差 2" xfId="328"/>
    <cellStyle name="差 2 2" xfId="329"/>
    <cellStyle name="差 2 2 2" xfId="330"/>
    <cellStyle name="差 2 2_2019经开区2019年预算表1231快报数(班子会）" xfId="331"/>
    <cellStyle name="差 2 3" xfId="332"/>
    <cellStyle name="差_2018财政收支预算总表1128" xfId="333"/>
    <cellStyle name="差_2018财政收支预算总表1128_2018年财政收支决算表(市财政谢）" xfId="334"/>
    <cellStyle name="差_2018财政收支预算总表1128_2018年基金收入完成情况表" xfId="335"/>
    <cellStyle name="差_2018财政收支预算总表1128_2018年基金支出完成情况表" xfId="336"/>
    <cellStyle name="差_2018年经开区财政结转表" xfId="337"/>
    <cellStyle name="差_2018年经开区财政收支平衡表" xfId="338"/>
    <cellStyle name="差_2018年经开区基金收支平衡表" xfId="339"/>
    <cellStyle name="差_2019经开区2019年预算表1231快报数(班子会）" xfId="340"/>
    <cellStyle name="差_2019年经开区预算表（编书）（人大1231）" xfId="341"/>
    <cellStyle name="差_2019年项目支出汇总表1206（李）" xfId="342"/>
    <cellStyle name="差_Book1" xfId="343"/>
    <cellStyle name="差_Book1 2" xfId="344"/>
    <cellStyle name="差_Book1 2 2" xfId="345"/>
    <cellStyle name="差_Book1 2 3" xfId="346"/>
    <cellStyle name="差_Book1 2 3_2019经开区2019年预算表1231快报数(班子会）" xfId="347"/>
    <cellStyle name="差_Book1 2_2019经开区2019年预算表1231快报数(班子会）" xfId="348"/>
    <cellStyle name="差_Book1 2_2019年经开区预算表（编书）（人大1231）" xfId="349"/>
    <cellStyle name="差_Book1 2_2019年项目支出汇总表1206（李）" xfId="350"/>
    <cellStyle name="差_Book1 3" xfId="351"/>
    <cellStyle name="差_Book1 3 2" xfId="352"/>
    <cellStyle name="差_Book1 3 2 2" xfId="353"/>
    <cellStyle name="差_Book1 3 3" xfId="354"/>
    <cellStyle name="差_Book1 3_2019经开区2019年预算表1231快报数(班子会）" xfId="355"/>
    <cellStyle name="差_Book1 3_2019经开区2019年预算表1231快报数(班子会）_2018年财政收支决算表(市财政谢）" xfId="356"/>
    <cellStyle name="差_Book1 3_2019经开区2019年预算表1231快报数(班子会）_2018年基金收入完成情况表" xfId="357"/>
    <cellStyle name="差_Book1 3_2019经开区2019年预算表1231快报数(班子会）_2018年基金支出完成情况表" xfId="358"/>
    <cellStyle name="差_Book1 3_2019年经开区预算表（编书）（人大1231）" xfId="359"/>
    <cellStyle name="差_Book1 3_2019年经开区预算表（编书）（人大1231）_2018年财政收支决算表(市财政谢）" xfId="360"/>
    <cellStyle name="差_Book1 3_2019年经开区预算表（编书）（人大1231）_2018年基金收入完成情况表" xfId="361"/>
    <cellStyle name="差_Book1 3_2019年经开区预算表（编书）（人大1231）_2018年基金支出完成情况表" xfId="362"/>
    <cellStyle name="差_Book1 4" xfId="363"/>
    <cellStyle name="差_Book1 4 2" xfId="364"/>
    <cellStyle name="差_Book1 4_2019经开区2019年预算表1231快报数(班子会）" xfId="365"/>
    <cellStyle name="差_Book1 4_2019经开区2019年预算表1231快报数(班子会）_2018年财政收支决算表(市财政谢）" xfId="366"/>
    <cellStyle name="差_Book1 4_2019经开区2019年预算表1231快报数(班子会）_2018年基金收入完成情况表" xfId="367"/>
    <cellStyle name="差_Book1 4_2019经开区2019年预算表1231快报数(班子会）_2018年基金支出完成情况表" xfId="368"/>
    <cellStyle name="差_Book1_2019年项目支出汇总表1206（李）" xfId="369"/>
    <cellStyle name="差_邵阳市12月快报，仅供参考-1" xfId="370"/>
    <cellStyle name="常规 10" xfId="371"/>
    <cellStyle name="常规 10 2" xfId="372"/>
    <cellStyle name="常规 10 2 2" xfId="373"/>
    <cellStyle name="常规 10 2 3" xfId="374"/>
    <cellStyle name="常规 10 2 3 2" xfId="375"/>
    <cellStyle name="常规 10 2 3_2019经开区2019年预算表1231快报数(班子会）" xfId="376"/>
    <cellStyle name="常规 10 2 4" xfId="377"/>
    <cellStyle name="常规 10 3" xfId="378"/>
    <cellStyle name="常规 10 3 2" xfId="379"/>
    <cellStyle name="常规 10 3 2 2" xfId="380"/>
    <cellStyle name="常规 10 3 2 3" xfId="381"/>
    <cellStyle name="常规 10 3 2_2019经开区2019年预算表1231快报数(班子会）" xfId="382"/>
    <cellStyle name="常规 10 4" xfId="383"/>
    <cellStyle name="常规 10 5" xfId="384"/>
    <cellStyle name="常规 10 5 2" xfId="385"/>
    <cellStyle name="常规 10 5_2019经开区2019年预算表1231快报数(班子会）" xfId="386"/>
    <cellStyle name="常规 10 6" xfId="387"/>
    <cellStyle name="常规 11" xfId="388"/>
    <cellStyle name="常规 11 2" xfId="389"/>
    <cellStyle name="常规 11 2 2" xfId="390"/>
    <cellStyle name="常规 11 2 2 2" xfId="391"/>
    <cellStyle name="常规 11 2 2 2 2" xfId="392"/>
    <cellStyle name="常规 11 2 2_2019经开区2019年预算表1231快报数(班子会）" xfId="393"/>
    <cellStyle name="常规 11 2 3" xfId="394"/>
    <cellStyle name="常规 11 2 3 2" xfId="395"/>
    <cellStyle name="常规 11 2 4" xfId="396"/>
    <cellStyle name="常规 11 2_2019经开区2019年预算表1231快报数(班子会）" xfId="397"/>
    <cellStyle name="常规 11 3" xfId="398"/>
    <cellStyle name="常规 11 3 2" xfId="399"/>
    <cellStyle name="常规 11 3 2 2" xfId="400"/>
    <cellStyle name="常规 11 3_2019经开区2019年预算表1231快报数(班子会）" xfId="401"/>
    <cellStyle name="常规 11 4" xfId="402"/>
    <cellStyle name="常规 11 4 2" xfId="403"/>
    <cellStyle name="常规 11 5" xfId="404"/>
    <cellStyle name="常规 11_2019经开区2019年预算表1231快报数(班子会）" xfId="405"/>
    <cellStyle name="常规 12" xfId="406"/>
    <cellStyle name="常规 12 2" xfId="407"/>
    <cellStyle name="常规 12 2 2" xfId="408"/>
    <cellStyle name="常规 12 2 2 2" xfId="409"/>
    <cellStyle name="常规 12 2 2_2019经开区2019年预算表1231快报数(班子会）" xfId="410"/>
    <cellStyle name="常规 12 2 3" xfId="411"/>
    <cellStyle name="常规 12 3" xfId="412"/>
    <cellStyle name="常规 12 3 2" xfId="413"/>
    <cellStyle name="常规 12 3 2 2" xfId="414"/>
    <cellStyle name="常规 12 3 2_2019经开区2019年预算表1231快报数(班子会）" xfId="415"/>
    <cellStyle name="常规 12 3 3" xfId="416"/>
    <cellStyle name="常规 12 4" xfId="417"/>
    <cellStyle name="常规 12 4 2" xfId="418"/>
    <cellStyle name="常规 12 4 2 2" xfId="419"/>
    <cellStyle name="常规 12 4 3" xfId="420"/>
    <cellStyle name="常规 12 4_2019经开区2019年预算表1231快报数(班子会）" xfId="421"/>
    <cellStyle name="常规 12 5" xfId="422"/>
    <cellStyle name="常规 12 5 2" xfId="423"/>
    <cellStyle name="常规 12 5_2019经开区2019年预算表1231快报数(班子会）" xfId="424"/>
    <cellStyle name="常规 12 6" xfId="425"/>
    <cellStyle name="常规 13" xfId="426"/>
    <cellStyle name="常规 13 10" xfId="427"/>
    <cellStyle name="常规 13 2" xfId="428"/>
    <cellStyle name="常规 13 3" xfId="429"/>
    <cellStyle name="常规 13 3 2" xfId="430"/>
    <cellStyle name="常规 13 3 3" xfId="431"/>
    <cellStyle name="常规 13 3_2019经开区2019年预算表1231快报数(班子会）" xfId="432"/>
    <cellStyle name="常规 13 4" xfId="433"/>
    <cellStyle name="常规 13 4 2" xfId="434"/>
    <cellStyle name="常规 13 5" xfId="435"/>
    <cellStyle name="常规 13 5 2" xfId="436"/>
    <cellStyle name="常规 13 6" xfId="437"/>
    <cellStyle name="常规 13 7" xfId="438"/>
    <cellStyle name="常规 13 8" xfId="439"/>
    <cellStyle name="常规 13 9" xfId="440"/>
    <cellStyle name="常规 13_2019经开区2019年预算表1231快报数(班子会）" xfId="441"/>
    <cellStyle name="常规 14" xfId="442"/>
    <cellStyle name="常规 14 2" xfId="443"/>
    <cellStyle name="常规 14 2 2" xfId="444"/>
    <cellStyle name="常规 14 2_2019经开区2019年预算表1231快报数(班子会）" xfId="445"/>
    <cellStyle name="常规 14 3" xfId="446"/>
    <cellStyle name="常规 14 4" xfId="447"/>
    <cellStyle name="常规 14_2019经开区2019年预算表1231快报数(班子会）" xfId="448"/>
    <cellStyle name="常规 15" xfId="449"/>
    <cellStyle name="常规 15 2" xfId="450"/>
    <cellStyle name="常规 16" xfId="451"/>
    <cellStyle name="常规 16 2" xfId="452"/>
    <cellStyle name="常规 17" xfId="453"/>
    <cellStyle name="常规 17 2" xfId="454"/>
    <cellStyle name="常规 18" xfId="455"/>
    <cellStyle name="常规 2" xfId="456"/>
    <cellStyle name="常规 2 2" xfId="457"/>
    <cellStyle name="常规 2 2 2" xfId="458"/>
    <cellStyle name="常规 2 2 2 2" xfId="459"/>
    <cellStyle name="常规 2 2 2 2 2" xfId="460"/>
    <cellStyle name="常规 2 2 2 2_2019经开区2019年预算表1231快报数(班子会）" xfId="461"/>
    <cellStyle name="常规 2 2 2 3" xfId="462"/>
    <cellStyle name="常规 2 2 2 4" xfId="463"/>
    <cellStyle name="常规 2 2 2_2019经开区2019年预算表1231快报数(班子会）" xfId="464"/>
    <cellStyle name="常规 2 2 3" xfId="465"/>
    <cellStyle name="常规 2 2 4" xfId="466"/>
    <cellStyle name="常规 2 2 4 2" xfId="467"/>
    <cellStyle name="常规 2 2 4_2019经开区2019年预算表1231快报数(班子会）" xfId="468"/>
    <cellStyle name="常规 2 2 5" xfId="469"/>
    <cellStyle name="常规 2 3" xfId="470"/>
    <cellStyle name="常规 2 3 2" xfId="471"/>
    <cellStyle name="常规 2 3 3" xfId="472"/>
    <cellStyle name="常规 2 3_2019经开区2019年预算表1231快报数(班子会）" xfId="473"/>
    <cellStyle name="常规 2 4" xfId="474"/>
    <cellStyle name="常规 2 5" xfId="475"/>
    <cellStyle name="常规 2 5 2" xfId="476"/>
    <cellStyle name="常规 2 5_2019经开区2019年预算表1231快报数(班子会）" xfId="477"/>
    <cellStyle name="常规 2 6" xfId="478"/>
    <cellStyle name="常规 2 7" xfId="479"/>
    <cellStyle name="常规 2_2018年财政收支决算表(市财政谢）" xfId="480"/>
    <cellStyle name="常规 3" xfId="481"/>
    <cellStyle name="常规 3 2" xfId="482"/>
    <cellStyle name="常规 3 2 2" xfId="483"/>
    <cellStyle name="常规 3 2 3" xfId="484"/>
    <cellStyle name="常规 3 2 3 2" xfId="485"/>
    <cellStyle name="常规 3 2 3 3" xfId="486"/>
    <cellStyle name="常规 3 2 3 3 2" xfId="487"/>
    <cellStyle name="常规 3 2 3 3_2019经开区2019年预算表1231快报数(班子会）" xfId="488"/>
    <cellStyle name="常规 3 2 3 4" xfId="489"/>
    <cellStyle name="常规 3 2 3_2019经开区2019年预算表1231快报数(班子会）" xfId="490"/>
    <cellStyle name="常规 3 2 4" xfId="491"/>
    <cellStyle name="常规 3 2 4 2" xfId="492"/>
    <cellStyle name="常规 3 2 4_2019经开区2019年预算表1231快报数(班子会）" xfId="493"/>
    <cellStyle name="常规 3 2 5" xfId="494"/>
    <cellStyle name="常规 3 3" xfId="495"/>
    <cellStyle name="常规 3 3 2" xfId="496"/>
    <cellStyle name="常规 3 3 3" xfId="497"/>
    <cellStyle name="常规 3 3 3 2" xfId="498"/>
    <cellStyle name="常规 3 3 3_2019经开区2019年预算表1231快报数(班子会）" xfId="499"/>
    <cellStyle name="常规 3 3 4" xfId="500"/>
    <cellStyle name="常规 3 3_2019经开区2019年预算表1231快报数(班子会）" xfId="501"/>
    <cellStyle name="常规 3 4" xfId="502"/>
    <cellStyle name="常规 3 4 2" xfId="503"/>
    <cellStyle name="常规 3 4 3" xfId="504"/>
    <cellStyle name="常规 3 4 3 2" xfId="505"/>
    <cellStyle name="常规 3 4 3_2019经开区2019年预算表1231快报数(班子会）" xfId="506"/>
    <cellStyle name="常规 3 4 4" xfId="507"/>
    <cellStyle name="常规 3 4_2019经开区2019年预算表1231快报数(班子会）" xfId="508"/>
    <cellStyle name="常规 3 5" xfId="509"/>
    <cellStyle name="常规 3 6" xfId="510"/>
    <cellStyle name="常规 3 6 2" xfId="511"/>
    <cellStyle name="常规 3 6_2019经开区2019年预算表1231快报数(班子会）" xfId="512"/>
    <cellStyle name="常规 3 7" xfId="513"/>
    <cellStyle name="常规 4" xfId="514"/>
    <cellStyle name="常规 4 2" xfId="515"/>
    <cellStyle name="常规 4 2 2" xfId="516"/>
    <cellStyle name="常规 4 2 2 2" xfId="517"/>
    <cellStyle name="常规 4 2 2 3" xfId="518"/>
    <cellStyle name="常规 4 2 2_2019经开区2019年预算表1231快报数(班子会）" xfId="519"/>
    <cellStyle name="常规 4 2 3" xfId="520"/>
    <cellStyle name="常规 4 2 3 2" xfId="521"/>
    <cellStyle name="常规 4 2 3 2 2" xfId="522"/>
    <cellStyle name="常规 4 2 3 2 3" xfId="523"/>
    <cellStyle name="常规 4 2 3 2_2019经开区2019年预算表1231快报数(班子会）" xfId="524"/>
    <cellStyle name="常规 4 2 4" xfId="525"/>
    <cellStyle name="常规 4 2 5" xfId="526"/>
    <cellStyle name="常规 4 2 5 2" xfId="527"/>
    <cellStyle name="常规 4 2 5_2019经开区2019年预算表1231快报数(班子会）" xfId="528"/>
    <cellStyle name="常规 4 2 6" xfId="529"/>
    <cellStyle name="常规 4 3" xfId="530"/>
    <cellStyle name="常规 4 3 2" xfId="531"/>
    <cellStyle name="常规 4 3 3" xfId="532"/>
    <cellStyle name="常规 4 3_2019经开区2019年预算表1231快报数(班子会）" xfId="533"/>
    <cellStyle name="常规 4 4" xfId="534"/>
    <cellStyle name="常规 4 4 2" xfId="535"/>
    <cellStyle name="常规 4 4 2 2" xfId="536"/>
    <cellStyle name="常规 4 4 2 3" xfId="537"/>
    <cellStyle name="常规 4 4 2_2019经开区2019年预算表1231快报数(班子会）" xfId="538"/>
    <cellStyle name="常规 4 5" xfId="539"/>
    <cellStyle name="常规 4 6" xfId="540"/>
    <cellStyle name="常规 4 6 2" xfId="541"/>
    <cellStyle name="常规 4 6_2019经开区2019年预算表1231快报数(班子会）" xfId="542"/>
    <cellStyle name="常规 4 7" xfId="543"/>
    <cellStyle name="常规 5" xfId="544"/>
    <cellStyle name="常规 5 2" xfId="545"/>
    <cellStyle name="常规 5 2 2" xfId="546"/>
    <cellStyle name="常规 5 2 3" xfId="547"/>
    <cellStyle name="常规 5 2 3 2" xfId="548"/>
    <cellStyle name="常规 5 2 3_2019经开区2019年预算表1231快报数(班子会）" xfId="549"/>
    <cellStyle name="常规 5 2 4" xfId="550"/>
    <cellStyle name="常规 5 3" xfId="551"/>
    <cellStyle name="常规 5 3 2" xfId="552"/>
    <cellStyle name="常规 5 3 2 2" xfId="553"/>
    <cellStyle name="常规 5 3 2 3" xfId="554"/>
    <cellStyle name="常规 5 3 2_2019经开区2019年预算表1231快报数(班子会）" xfId="555"/>
    <cellStyle name="常规 5 4" xfId="556"/>
    <cellStyle name="常规 5 5" xfId="557"/>
    <cellStyle name="常规 5 5 2" xfId="558"/>
    <cellStyle name="常规 5 5_2019经开区2019年预算表1231快报数(班子会）" xfId="559"/>
    <cellStyle name="常规 5 6" xfId="560"/>
    <cellStyle name="常规 6" xfId="561"/>
    <cellStyle name="常规 6 2" xfId="562"/>
    <cellStyle name="常规 6 2 2" xfId="563"/>
    <cellStyle name="常规 6 2 3" xfId="564"/>
    <cellStyle name="常规 6 2 3 2" xfId="565"/>
    <cellStyle name="常规 6 2 3_2019经开区2019年预算表1231快报数(班子会）" xfId="566"/>
    <cellStyle name="常规 6 2 4" xfId="567"/>
    <cellStyle name="常规 6 3" xfId="568"/>
    <cellStyle name="常规 6 3 2" xfId="569"/>
    <cellStyle name="常规 6 3 2 2" xfId="570"/>
    <cellStyle name="常规 6 3 2 3" xfId="571"/>
    <cellStyle name="常规 6 3 2_2019经开区2019年预算表1231快报数(班子会）" xfId="572"/>
    <cellStyle name="常规 6 4" xfId="573"/>
    <cellStyle name="常规 6 5" xfId="574"/>
    <cellStyle name="常规 6 5 2" xfId="575"/>
    <cellStyle name="常规 6 5_2019经开区2019年预算表1231快报数(班子会）" xfId="576"/>
    <cellStyle name="常规 6 6" xfId="577"/>
    <cellStyle name="常规 7" xfId="578"/>
    <cellStyle name="常规 7 2" xfId="579"/>
    <cellStyle name="常规 7 2 2" xfId="580"/>
    <cellStyle name="常规 7 2 3" xfId="581"/>
    <cellStyle name="常规 7 2 3 2" xfId="582"/>
    <cellStyle name="常规 7 2 3_2019经开区2019年预算表1231快报数(班子会）" xfId="583"/>
    <cellStyle name="常规 7 2 4" xfId="584"/>
    <cellStyle name="常规 7 3" xfId="585"/>
    <cellStyle name="常规 7 3 2" xfId="586"/>
    <cellStyle name="常规 7 3 2 2" xfId="587"/>
    <cellStyle name="常规 7 3 2 3" xfId="588"/>
    <cellStyle name="常规 7 3 2_2019经开区2019年预算表1231快报数(班子会）" xfId="589"/>
    <cellStyle name="常规 7 4" xfId="590"/>
    <cellStyle name="常规 7 5" xfId="591"/>
    <cellStyle name="常规 7 5 2" xfId="592"/>
    <cellStyle name="常规 7 5_2019经开区2019年预算表1231快报数(班子会）" xfId="593"/>
    <cellStyle name="常规 7 6" xfId="594"/>
    <cellStyle name="常规 8" xfId="595"/>
    <cellStyle name="常规 8 2" xfId="596"/>
    <cellStyle name="常规 8 2 2" xfId="597"/>
    <cellStyle name="常规 8 2 2 2" xfId="598"/>
    <cellStyle name="常规 8 2 2_2019经开区2019年预算表1231快报数(班子会）" xfId="599"/>
    <cellStyle name="常规 8 2 3" xfId="600"/>
    <cellStyle name="常规 8 3" xfId="601"/>
    <cellStyle name="常规 8 3 2" xfId="602"/>
    <cellStyle name="常规 8 4" xfId="603"/>
    <cellStyle name="常规 8 4 2" xfId="604"/>
    <cellStyle name="常规 8 5" xfId="605"/>
    <cellStyle name="常规 8 5 2" xfId="606"/>
    <cellStyle name="常规 8_2019年项目支出汇总表1206（李）" xfId="607"/>
    <cellStyle name="常规 9" xfId="608"/>
    <cellStyle name="常规 9 2" xfId="609"/>
    <cellStyle name="常规 9 2 2" xfId="610"/>
    <cellStyle name="常规 9 2 3" xfId="611"/>
    <cellStyle name="常规 9 2 3 2" xfId="612"/>
    <cellStyle name="常规 9 2 3 3" xfId="613"/>
    <cellStyle name="常规 9 2 3_2019经开区2019年预算表1231快报数(班子会）" xfId="614"/>
    <cellStyle name="常规 9 2 4" xfId="615"/>
    <cellStyle name="常规 9 2 4 2" xfId="616"/>
    <cellStyle name="常规 9 2 4_2019经开区2019年预算表1231快报数(班子会）" xfId="617"/>
    <cellStyle name="常规 9 2 5" xfId="618"/>
    <cellStyle name="常规 9 3" xfId="619"/>
    <cellStyle name="常规 9 3 2" xfId="620"/>
    <cellStyle name="常规 9 3 2 2" xfId="621"/>
    <cellStyle name="常规 9 3 2 3" xfId="622"/>
    <cellStyle name="常规 9 3 2_2019经开区2019年预算表1231快报数(班子会）" xfId="623"/>
    <cellStyle name="常规 9 4" xfId="624"/>
    <cellStyle name="常规 9 5" xfId="625"/>
    <cellStyle name="常规 9 5 2" xfId="626"/>
    <cellStyle name="常规 9 5_2019经开区2019年预算表1231快报数(班子会）" xfId="627"/>
    <cellStyle name="常规 9 6" xfId="628"/>
    <cellStyle name="常规 9_2019年项目支出汇总表1206（李）" xfId="629"/>
    <cellStyle name="常规_2005年市级财政收支平衡表" xfId="630"/>
    <cellStyle name="常规_2018年财政收支决算表(市财政谢）" xfId="631"/>
    <cellStyle name="常规_2018年市级收支平衡表（决算）（谢）" xfId="632"/>
    <cellStyle name="常规_2018年一般公共预算收入完成情况表（表一）" xfId="633"/>
    <cellStyle name="常规_全省收入" xfId="634"/>
    <cellStyle name="Hyperlink" xfId="635"/>
    <cellStyle name="好" xfId="636"/>
    <cellStyle name="好 2" xfId="637"/>
    <cellStyle name="好 2 2" xfId="638"/>
    <cellStyle name="好 2 2 2" xfId="639"/>
    <cellStyle name="好 2 2_2019经开区2019年预算表1231快报数(班子会）" xfId="640"/>
    <cellStyle name="好 2 3" xfId="641"/>
    <cellStyle name="好_2018财政收支预算总表1128" xfId="642"/>
    <cellStyle name="好_2018财政收支预算总表1128_2018年财政收支决算表(市财政谢）" xfId="643"/>
    <cellStyle name="好_2018财政收支预算总表1128_2018年基金收入完成情况表" xfId="644"/>
    <cellStyle name="好_2018财政收支预算总表1128_2018年基金支出完成情况表" xfId="645"/>
    <cellStyle name="好_2019经开区2019年预算表1231快报数(班子会）" xfId="646"/>
    <cellStyle name="好_2019年经开区预算表（编书）（人大1231）" xfId="647"/>
    <cellStyle name="好_2019年项目支出汇总表1206（李）" xfId="648"/>
    <cellStyle name="好_Book1" xfId="649"/>
    <cellStyle name="好_Book1 2" xfId="650"/>
    <cellStyle name="好_Book1 2 2" xfId="651"/>
    <cellStyle name="好_Book1 2 3" xfId="652"/>
    <cellStyle name="好_Book1 2 3_2019经开区2019年预算表1231快报数(班子会）" xfId="653"/>
    <cellStyle name="好_Book1 2_2019经开区2019年预算表1231快报数(班子会）" xfId="654"/>
    <cellStyle name="好_Book1 2_2019年经开区预算表（编书）（人大1231）" xfId="655"/>
    <cellStyle name="好_Book1 2_2019年项目支出汇总表1206（李）" xfId="656"/>
    <cellStyle name="好_Book1 3" xfId="657"/>
    <cellStyle name="好_Book1 3 2" xfId="658"/>
    <cellStyle name="好_Book1 3 2 2" xfId="659"/>
    <cellStyle name="好_Book1 3 3" xfId="660"/>
    <cellStyle name="好_Book1 3_2019经开区2019年预算表1231快报数(班子会）" xfId="661"/>
    <cellStyle name="好_Book1 3_2019经开区2019年预算表1231快报数(班子会）_2018年财政收支决算表(市财政谢）" xfId="662"/>
    <cellStyle name="好_Book1 3_2019经开区2019年预算表1231快报数(班子会）_2018年基金收入完成情况表" xfId="663"/>
    <cellStyle name="好_Book1 3_2019经开区2019年预算表1231快报数(班子会）_2018年基金支出完成情况表" xfId="664"/>
    <cellStyle name="好_Book1 3_2019年经开区预算表（编书）（人大1231）" xfId="665"/>
    <cellStyle name="好_Book1 3_2019年经开区预算表（编书）（人大1231）_2018年财政收支决算表(市财政谢）" xfId="666"/>
    <cellStyle name="好_Book1 3_2019年经开区预算表（编书）（人大1231）_2018年基金收入完成情况表" xfId="667"/>
    <cellStyle name="好_Book1 3_2019年经开区预算表（编书）（人大1231）_2018年基金支出完成情况表" xfId="668"/>
    <cellStyle name="好_Book1 4" xfId="669"/>
    <cellStyle name="好_Book1 4 2" xfId="670"/>
    <cellStyle name="好_Book1 4_2019经开区2019年预算表1231快报数(班子会）" xfId="671"/>
    <cellStyle name="好_Book1 4_2019经开区2019年预算表1231快报数(班子会）_2018年财政收支决算表(市财政谢）" xfId="672"/>
    <cellStyle name="好_Book1 4_2019经开区2019年预算表1231快报数(班子会）_2018年基金收入完成情况表" xfId="673"/>
    <cellStyle name="好_Book1 4_2019经开区2019年预算表1231快报数(班子会）_2018年基金支出完成情况表" xfId="674"/>
    <cellStyle name="好_Book1_2019年项目支出汇总表1206（李）" xfId="675"/>
    <cellStyle name="好_邵阳市12月快报，仅供参考-1" xfId="676"/>
    <cellStyle name="汇总" xfId="677"/>
    <cellStyle name="汇总 2" xfId="678"/>
    <cellStyle name="汇总 2 10" xfId="679"/>
    <cellStyle name="汇总 2 10 2" xfId="680"/>
    <cellStyle name="汇总 2 10 3" xfId="681"/>
    <cellStyle name="汇总 2 10_2019经开区2019年预算表1231快报数(班子会）" xfId="682"/>
    <cellStyle name="汇总 2 11" xfId="683"/>
    <cellStyle name="汇总 2 11 2" xfId="684"/>
    <cellStyle name="汇总 2 11 3" xfId="685"/>
    <cellStyle name="汇总 2 11_2019经开区2019年预算表1231快报数(班子会）" xfId="686"/>
    <cellStyle name="汇总 2 12" xfId="687"/>
    <cellStyle name="汇总 2 12 2" xfId="688"/>
    <cellStyle name="汇总 2 12 3" xfId="689"/>
    <cellStyle name="汇总 2 12_2019经开区2019年预算表1231快报数(班子会）" xfId="690"/>
    <cellStyle name="汇总 2 13" xfId="691"/>
    <cellStyle name="汇总 2 13 2" xfId="692"/>
    <cellStyle name="汇总 2 13 3" xfId="693"/>
    <cellStyle name="汇总 2 13_2019经开区2019年预算表1231快报数(班子会）" xfId="694"/>
    <cellStyle name="汇总 2 14" xfId="695"/>
    <cellStyle name="汇总 2 14 2" xfId="696"/>
    <cellStyle name="汇总 2 14 3" xfId="697"/>
    <cellStyle name="汇总 2 14_2019经开区2019年预算表1231快报数(班子会）" xfId="698"/>
    <cellStyle name="汇总 2 15" xfId="699"/>
    <cellStyle name="汇总 2 15 2" xfId="700"/>
    <cellStyle name="汇总 2 15 3" xfId="701"/>
    <cellStyle name="汇总 2 15_2019经开区2019年预算表1231快报数(班子会）" xfId="702"/>
    <cellStyle name="汇总 2 16" xfId="703"/>
    <cellStyle name="汇总 2 16 2" xfId="704"/>
    <cellStyle name="汇总 2 16 3" xfId="705"/>
    <cellStyle name="汇总 2 16_2019经开区2019年预算表1231快报数(班子会）" xfId="706"/>
    <cellStyle name="汇总 2 17" xfId="707"/>
    <cellStyle name="汇总 2 17 2" xfId="708"/>
    <cellStyle name="汇总 2 17 3" xfId="709"/>
    <cellStyle name="汇总 2 17_2019经开区2019年预算表1231快报数(班子会）" xfId="710"/>
    <cellStyle name="汇总 2 18" xfId="711"/>
    <cellStyle name="汇总 2 18 2" xfId="712"/>
    <cellStyle name="汇总 2 18 3" xfId="713"/>
    <cellStyle name="汇总 2 18_2019经开区2019年预算表1231快报数(班子会）" xfId="714"/>
    <cellStyle name="汇总 2 19" xfId="715"/>
    <cellStyle name="汇总 2 19 2" xfId="716"/>
    <cellStyle name="汇总 2 19 3" xfId="717"/>
    <cellStyle name="汇总 2 19_2019经开区2019年预算表1231快报数(班子会）" xfId="718"/>
    <cellStyle name="汇总 2 2" xfId="719"/>
    <cellStyle name="汇总 2 2 10" xfId="720"/>
    <cellStyle name="汇总 2 2 10 2" xfId="721"/>
    <cellStyle name="汇总 2 2 10 3" xfId="722"/>
    <cellStyle name="汇总 2 2 10_2019经开区2019年预算表1231快报数(班子会）" xfId="723"/>
    <cellStyle name="汇总 2 2 11" xfId="724"/>
    <cellStyle name="汇总 2 2 11 2" xfId="725"/>
    <cellStyle name="汇总 2 2 11 3" xfId="726"/>
    <cellStyle name="汇总 2 2 11_2019经开区2019年预算表1231快报数(班子会）" xfId="727"/>
    <cellStyle name="汇总 2 2 12" xfId="728"/>
    <cellStyle name="汇总 2 2 12 2" xfId="729"/>
    <cellStyle name="汇总 2 2 12 3" xfId="730"/>
    <cellStyle name="汇总 2 2 12_2019经开区2019年预算表1231快报数(班子会）" xfId="731"/>
    <cellStyle name="汇总 2 2 13" xfId="732"/>
    <cellStyle name="汇总 2 2 14" xfId="733"/>
    <cellStyle name="汇总 2 2 2" xfId="734"/>
    <cellStyle name="汇总 2 2 2 2" xfId="735"/>
    <cellStyle name="汇总 2 2 2 3" xfId="736"/>
    <cellStyle name="汇总 2 2 2_2019经开区2019年预算表1231快报数(班子会）" xfId="737"/>
    <cellStyle name="汇总 2 2 3" xfId="738"/>
    <cellStyle name="汇总 2 2 3 2" xfId="739"/>
    <cellStyle name="汇总 2 2 3 3" xfId="740"/>
    <cellStyle name="汇总 2 2 3_2019经开区2019年预算表1231快报数(班子会）" xfId="741"/>
    <cellStyle name="汇总 2 2 4" xfId="742"/>
    <cellStyle name="汇总 2 2 4 2" xfId="743"/>
    <cellStyle name="汇总 2 2 4 3" xfId="744"/>
    <cellStyle name="汇总 2 2 4_2019经开区2019年预算表1231快报数(班子会）" xfId="745"/>
    <cellStyle name="汇总 2 2 5" xfId="746"/>
    <cellStyle name="汇总 2 2 5 2" xfId="747"/>
    <cellStyle name="汇总 2 2 5 3" xfId="748"/>
    <cellStyle name="汇总 2 2 5_2019经开区2019年预算表1231快报数(班子会）" xfId="749"/>
    <cellStyle name="汇总 2 2 6" xfId="750"/>
    <cellStyle name="汇总 2 2 6 2" xfId="751"/>
    <cellStyle name="汇总 2 2 6 3" xfId="752"/>
    <cellStyle name="汇总 2 2 6_2019经开区2019年预算表1231快报数(班子会）" xfId="753"/>
    <cellStyle name="汇总 2 2 7" xfId="754"/>
    <cellStyle name="汇总 2 2 7 2" xfId="755"/>
    <cellStyle name="汇总 2 2 7 3" xfId="756"/>
    <cellStyle name="汇总 2 2 7_2019经开区2019年预算表1231快报数(班子会）" xfId="757"/>
    <cellStyle name="汇总 2 2 8" xfId="758"/>
    <cellStyle name="汇总 2 2 8 2" xfId="759"/>
    <cellStyle name="汇总 2 2 8 3" xfId="760"/>
    <cellStyle name="汇总 2 2 8_2019经开区2019年预算表1231快报数(班子会）" xfId="761"/>
    <cellStyle name="汇总 2 2 9" xfId="762"/>
    <cellStyle name="汇总 2 2 9 2" xfId="763"/>
    <cellStyle name="汇总 2 2 9 3" xfId="764"/>
    <cellStyle name="汇总 2 2 9_2019经开区2019年预算表1231快报数(班子会）" xfId="765"/>
    <cellStyle name="汇总 2 2_2019经开区2019年预算表1231快报数(班子会）" xfId="766"/>
    <cellStyle name="汇总 2 20" xfId="767"/>
    <cellStyle name="汇总 2 20 2" xfId="768"/>
    <cellStyle name="汇总 2 20_2019经开区2019年预算表1231快报数(班子会）" xfId="769"/>
    <cellStyle name="汇总 2 21" xfId="770"/>
    <cellStyle name="汇总 2 3" xfId="771"/>
    <cellStyle name="汇总 2 3 10" xfId="772"/>
    <cellStyle name="汇总 2 3 10 2" xfId="773"/>
    <cellStyle name="汇总 2 3 10 3" xfId="774"/>
    <cellStyle name="汇总 2 3 10_2019经开区2019年预算表1231快报数(班子会）" xfId="775"/>
    <cellStyle name="汇总 2 3 11" xfId="776"/>
    <cellStyle name="汇总 2 3 11 2" xfId="777"/>
    <cellStyle name="汇总 2 3 11 3" xfId="778"/>
    <cellStyle name="汇总 2 3 11_2019经开区2019年预算表1231快报数(班子会）" xfId="779"/>
    <cellStyle name="汇总 2 3 12" xfId="780"/>
    <cellStyle name="汇总 2 3 12 2" xfId="781"/>
    <cellStyle name="汇总 2 3 12 3" xfId="782"/>
    <cellStyle name="汇总 2 3 12_2019经开区2019年预算表1231快报数(班子会）" xfId="783"/>
    <cellStyle name="汇总 2 3 13" xfId="784"/>
    <cellStyle name="汇总 2 3 14" xfId="785"/>
    <cellStyle name="汇总 2 3 2" xfId="786"/>
    <cellStyle name="汇总 2 3 2 2" xfId="787"/>
    <cellStyle name="汇总 2 3 2 3" xfId="788"/>
    <cellStyle name="汇总 2 3 2_2019经开区2019年预算表1231快报数(班子会）" xfId="789"/>
    <cellStyle name="汇总 2 3 3" xfId="790"/>
    <cellStyle name="汇总 2 3 3 2" xfId="791"/>
    <cellStyle name="汇总 2 3 3 3" xfId="792"/>
    <cellStyle name="汇总 2 3 3_2019经开区2019年预算表1231快报数(班子会）" xfId="793"/>
    <cellStyle name="汇总 2 3 4" xfId="794"/>
    <cellStyle name="汇总 2 3 4 2" xfId="795"/>
    <cellStyle name="汇总 2 3 4 3" xfId="796"/>
    <cellStyle name="汇总 2 3 4_2019经开区2019年预算表1231快报数(班子会）" xfId="797"/>
    <cellStyle name="汇总 2 3 5" xfId="798"/>
    <cellStyle name="汇总 2 3 5 2" xfId="799"/>
    <cellStyle name="汇总 2 3 5 3" xfId="800"/>
    <cellStyle name="汇总 2 3 5_2019经开区2019年预算表1231快报数(班子会）" xfId="801"/>
    <cellStyle name="汇总 2 3 6" xfId="802"/>
    <cellStyle name="汇总 2 3 6 2" xfId="803"/>
    <cellStyle name="汇总 2 3 6 3" xfId="804"/>
    <cellStyle name="汇总 2 3 6_2019经开区2019年预算表1231快报数(班子会）" xfId="805"/>
    <cellStyle name="汇总 2 3 7" xfId="806"/>
    <cellStyle name="汇总 2 3 7 2" xfId="807"/>
    <cellStyle name="汇总 2 3 7 3" xfId="808"/>
    <cellStyle name="汇总 2 3 7_2019经开区2019年预算表1231快报数(班子会）" xfId="809"/>
    <cellStyle name="汇总 2 3 8" xfId="810"/>
    <cellStyle name="汇总 2 3 8 2" xfId="811"/>
    <cellStyle name="汇总 2 3 8 3" xfId="812"/>
    <cellStyle name="汇总 2 3 8_2019经开区2019年预算表1231快报数(班子会）" xfId="813"/>
    <cellStyle name="汇总 2 3 9" xfId="814"/>
    <cellStyle name="汇总 2 3 9 2" xfId="815"/>
    <cellStyle name="汇总 2 3 9 3" xfId="816"/>
    <cellStyle name="汇总 2 3 9_2019经开区2019年预算表1231快报数(班子会）" xfId="817"/>
    <cellStyle name="汇总 2 3_2019经开区2019年预算表1231快报数(班子会）" xfId="818"/>
    <cellStyle name="汇总 2 4" xfId="819"/>
    <cellStyle name="汇总 2 4 10" xfId="820"/>
    <cellStyle name="汇总 2 4 10 2" xfId="821"/>
    <cellStyle name="汇总 2 4 10 3" xfId="822"/>
    <cellStyle name="汇总 2 4 10_2019经开区2019年预算表1231快报数(班子会）" xfId="823"/>
    <cellStyle name="汇总 2 4 11" xfId="824"/>
    <cellStyle name="汇总 2 4 11 2" xfId="825"/>
    <cellStyle name="汇总 2 4 11 3" xfId="826"/>
    <cellStyle name="汇总 2 4 11_2019经开区2019年预算表1231快报数(班子会）" xfId="827"/>
    <cellStyle name="汇总 2 4 12" xfId="828"/>
    <cellStyle name="汇总 2 4 12 2" xfId="829"/>
    <cellStyle name="汇总 2 4 12 3" xfId="830"/>
    <cellStyle name="汇总 2 4 12_2019经开区2019年预算表1231快报数(班子会）" xfId="831"/>
    <cellStyle name="汇总 2 4 13" xfId="832"/>
    <cellStyle name="汇总 2 4 14" xfId="833"/>
    <cellStyle name="汇总 2 4 2" xfId="834"/>
    <cellStyle name="汇总 2 4 2 2" xfId="835"/>
    <cellStyle name="汇总 2 4 2 3" xfId="836"/>
    <cellStyle name="汇总 2 4 2_2019经开区2019年预算表1231快报数(班子会）" xfId="837"/>
    <cellStyle name="汇总 2 4 3" xfId="838"/>
    <cellStyle name="汇总 2 4 3 2" xfId="839"/>
    <cellStyle name="汇总 2 4 3 3" xfId="840"/>
    <cellStyle name="汇总 2 4 3_2019经开区2019年预算表1231快报数(班子会）" xfId="841"/>
    <cellStyle name="汇总 2 4 4" xfId="842"/>
    <cellStyle name="汇总 2 4 4 2" xfId="843"/>
    <cellStyle name="汇总 2 4 4 3" xfId="844"/>
    <cellStyle name="汇总 2 4 4_2019经开区2019年预算表1231快报数(班子会）" xfId="845"/>
    <cellStyle name="汇总 2 4 5" xfId="846"/>
    <cellStyle name="汇总 2 4 5 2" xfId="847"/>
    <cellStyle name="汇总 2 4 5 3" xfId="848"/>
    <cellStyle name="汇总 2 4 5_2019经开区2019年预算表1231快报数(班子会）" xfId="849"/>
    <cellStyle name="汇总 2 4 6" xfId="850"/>
    <cellStyle name="汇总 2 4 6 2" xfId="851"/>
    <cellStyle name="汇总 2 4 6 3" xfId="852"/>
    <cellStyle name="汇总 2 4 6_2019经开区2019年预算表1231快报数(班子会）" xfId="853"/>
    <cellStyle name="汇总 2 4 7" xfId="854"/>
    <cellStyle name="汇总 2 4 7 2" xfId="855"/>
    <cellStyle name="汇总 2 4 7 3" xfId="856"/>
    <cellStyle name="汇总 2 4 7_2019经开区2019年预算表1231快报数(班子会）" xfId="857"/>
    <cellStyle name="汇总 2 4 8" xfId="858"/>
    <cellStyle name="汇总 2 4 8 2" xfId="859"/>
    <cellStyle name="汇总 2 4 8 3" xfId="860"/>
    <cellStyle name="汇总 2 4 8_2019经开区2019年预算表1231快报数(班子会）" xfId="861"/>
    <cellStyle name="汇总 2 4 9" xfId="862"/>
    <cellStyle name="汇总 2 4 9 2" xfId="863"/>
    <cellStyle name="汇总 2 4 9 3" xfId="864"/>
    <cellStyle name="汇总 2 4 9_2019经开区2019年预算表1231快报数(班子会）" xfId="865"/>
    <cellStyle name="汇总 2 4_2019经开区2019年预算表1231快报数(班子会）" xfId="866"/>
    <cellStyle name="汇总 2 5" xfId="867"/>
    <cellStyle name="汇总 2 5 10" xfId="868"/>
    <cellStyle name="汇总 2 5 10 2" xfId="869"/>
    <cellStyle name="汇总 2 5 10 3" xfId="870"/>
    <cellStyle name="汇总 2 5 10_2019经开区2019年预算表1231快报数(班子会）" xfId="871"/>
    <cellStyle name="汇总 2 5 11" xfId="872"/>
    <cellStyle name="汇总 2 5 11 2" xfId="873"/>
    <cellStyle name="汇总 2 5 11 3" xfId="874"/>
    <cellStyle name="汇总 2 5 11_2019经开区2019年预算表1231快报数(班子会）" xfId="875"/>
    <cellStyle name="汇总 2 5 12" xfId="876"/>
    <cellStyle name="汇总 2 5 12 2" xfId="877"/>
    <cellStyle name="汇总 2 5 12 3" xfId="878"/>
    <cellStyle name="汇总 2 5 12_2019经开区2019年预算表1231快报数(班子会）" xfId="879"/>
    <cellStyle name="汇总 2 5 13" xfId="880"/>
    <cellStyle name="汇总 2 5 14" xfId="881"/>
    <cellStyle name="汇总 2 5 2" xfId="882"/>
    <cellStyle name="汇总 2 5 2 2" xfId="883"/>
    <cellStyle name="汇总 2 5 2 3" xfId="884"/>
    <cellStyle name="汇总 2 5 2_2019经开区2019年预算表1231快报数(班子会）" xfId="885"/>
    <cellStyle name="汇总 2 5 3" xfId="886"/>
    <cellStyle name="汇总 2 5 3 2" xfId="887"/>
    <cellStyle name="汇总 2 5 3 3" xfId="888"/>
    <cellStyle name="汇总 2 5 3_2019经开区2019年预算表1231快报数(班子会）" xfId="889"/>
    <cellStyle name="汇总 2 5 4" xfId="890"/>
    <cellStyle name="汇总 2 5 4 2" xfId="891"/>
    <cellStyle name="汇总 2 5 4 3" xfId="892"/>
    <cellStyle name="汇总 2 5 4_2019经开区2019年预算表1231快报数(班子会）" xfId="893"/>
    <cellStyle name="汇总 2 5 5" xfId="894"/>
    <cellStyle name="汇总 2 5 5 2" xfId="895"/>
    <cellStyle name="汇总 2 5 5 3" xfId="896"/>
    <cellStyle name="汇总 2 5 5_2019经开区2019年预算表1231快报数(班子会）" xfId="897"/>
    <cellStyle name="汇总 2 5 6" xfId="898"/>
    <cellStyle name="汇总 2 5 6 2" xfId="899"/>
    <cellStyle name="汇总 2 5 6 3" xfId="900"/>
    <cellStyle name="汇总 2 5 6_2019经开区2019年预算表1231快报数(班子会）" xfId="901"/>
    <cellStyle name="汇总 2 5 7" xfId="902"/>
    <cellStyle name="汇总 2 5 7 2" xfId="903"/>
    <cellStyle name="汇总 2 5 7 3" xfId="904"/>
    <cellStyle name="汇总 2 5 7_2019经开区2019年预算表1231快报数(班子会）" xfId="905"/>
    <cellStyle name="汇总 2 5 8" xfId="906"/>
    <cellStyle name="汇总 2 5 8 2" xfId="907"/>
    <cellStyle name="汇总 2 5 8 3" xfId="908"/>
    <cellStyle name="汇总 2 5 8_2019经开区2019年预算表1231快报数(班子会）" xfId="909"/>
    <cellStyle name="汇总 2 5 9" xfId="910"/>
    <cellStyle name="汇总 2 5 9 2" xfId="911"/>
    <cellStyle name="汇总 2 5 9 3" xfId="912"/>
    <cellStyle name="汇总 2 5 9_2019经开区2019年预算表1231快报数(班子会）" xfId="913"/>
    <cellStyle name="汇总 2 5_2019经开区2019年预算表1231快报数(班子会）" xfId="914"/>
    <cellStyle name="汇总 2 6" xfId="915"/>
    <cellStyle name="汇总 2 6 10" xfId="916"/>
    <cellStyle name="汇总 2 6 10 2" xfId="917"/>
    <cellStyle name="汇总 2 6 10 3" xfId="918"/>
    <cellStyle name="汇总 2 6 10_2019经开区2019年预算表1231快报数(班子会）" xfId="919"/>
    <cellStyle name="汇总 2 6 11" xfId="920"/>
    <cellStyle name="汇总 2 6 11 2" xfId="921"/>
    <cellStyle name="汇总 2 6 11 3" xfId="922"/>
    <cellStyle name="汇总 2 6 11_2019经开区2019年预算表1231快报数(班子会）" xfId="923"/>
    <cellStyle name="汇总 2 6 12" xfId="924"/>
    <cellStyle name="汇总 2 6 12 2" xfId="925"/>
    <cellStyle name="汇总 2 6 12 3" xfId="926"/>
    <cellStyle name="汇总 2 6 12_2019经开区2019年预算表1231快报数(班子会）" xfId="927"/>
    <cellStyle name="汇总 2 6 13" xfId="928"/>
    <cellStyle name="汇总 2 6 14" xfId="929"/>
    <cellStyle name="汇总 2 6 2" xfId="930"/>
    <cellStyle name="汇总 2 6 2 2" xfId="931"/>
    <cellStyle name="汇总 2 6 2 3" xfId="932"/>
    <cellStyle name="汇总 2 6 2_2019经开区2019年预算表1231快报数(班子会）" xfId="933"/>
    <cellStyle name="汇总 2 6 3" xfId="934"/>
    <cellStyle name="汇总 2 6 3 2" xfId="935"/>
    <cellStyle name="汇总 2 6 3 3" xfId="936"/>
    <cellStyle name="汇总 2 6 3_2019经开区2019年预算表1231快报数(班子会）" xfId="937"/>
    <cellStyle name="汇总 2 6 4" xfId="938"/>
    <cellStyle name="汇总 2 6 4 2" xfId="939"/>
    <cellStyle name="汇总 2 6 4 3" xfId="940"/>
    <cellStyle name="汇总 2 6 4_2019经开区2019年预算表1231快报数(班子会）" xfId="941"/>
    <cellStyle name="汇总 2 6 5" xfId="942"/>
    <cellStyle name="汇总 2 6 5 2" xfId="943"/>
    <cellStyle name="汇总 2 6 5 3" xfId="944"/>
    <cellStyle name="汇总 2 6 5_2019经开区2019年预算表1231快报数(班子会）" xfId="945"/>
    <cellStyle name="汇总 2 6 6" xfId="946"/>
    <cellStyle name="汇总 2 6 6 2" xfId="947"/>
    <cellStyle name="汇总 2 6 6 3" xfId="948"/>
    <cellStyle name="汇总 2 6 6_2019经开区2019年预算表1231快报数(班子会）" xfId="949"/>
    <cellStyle name="汇总 2 6 7" xfId="950"/>
    <cellStyle name="汇总 2 6 7 2" xfId="951"/>
    <cellStyle name="汇总 2 6 7 3" xfId="952"/>
    <cellStyle name="汇总 2 6 7_2019经开区2019年预算表1231快报数(班子会）" xfId="953"/>
    <cellStyle name="汇总 2 6 8" xfId="954"/>
    <cellStyle name="汇总 2 6 8 2" xfId="955"/>
    <cellStyle name="汇总 2 6 8 3" xfId="956"/>
    <cellStyle name="汇总 2 6 8_2019经开区2019年预算表1231快报数(班子会）" xfId="957"/>
    <cellStyle name="汇总 2 6 9" xfId="958"/>
    <cellStyle name="汇总 2 6 9 2" xfId="959"/>
    <cellStyle name="汇总 2 6 9 3" xfId="960"/>
    <cellStyle name="汇总 2 6 9_2019经开区2019年预算表1231快报数(班子会）" xfId="961"/>
    <cellStyle name="汇总 2 6_2019经开区2019年预算表1231快报数(班子会）" xfId="962"/>
    <cellStyle name="汇总 2 7" xfId="963"/>
    <cellStyle name="汇总 2 7 10" xfId="964"/>
    <cellStyle name="汇总 2 7 10 2" xfId="965"/>
    <cellStyle name="汇总 2 7 10 3" xfId="966"/>
    <cellStyle name="汇总 2 7 10_2019经开区2019年预算表1231快报数(班子会）" xfId="967"/>
    <cellStyle name="汇总 2 7 11" xfId="968"/>
    <cellStyle name="汇总 2 7 11 2" xfId="969"/>
    <cellStyle name="汇总 2 7 11 3" xfId="970"/>
    <cellStyle name="汇总 2 7 11_2019经开区2019年预算表1231快报数(班子会）" xfId="971"/>
    <cellStyle name="汇总 2 7 12" xfId="972"/>
    <cellStyle name="汇总 2 7 12 2" xfId="973"/>
    <cellStyle name="汇总 2 7 12 3" xfId="974"/>
    <cellStyle name="汇总 2 7 12_2019经开区2019年预算表1231快报数(班子会）" xfId="975"/>
    <cellStyle name="汇总 2 7 13" xfId="976"/>
    <cellStyle name="汇总 2 7 14" xfId="977"/>
    <cellStyle name="汇总 2 7 2" xfId="978"/>
    <cellStyle name="汇总 2 7 2 2" xfId="979"/>
    <cellStyle name="汇总 2 7 2 3" xfId="980"/>
    <cellStyle name="汇总 2 7 2_2019经开区2019年预算表1231快报数(班子会）" xfId="981"/>
    <cellStyle name="汇总 2 7 3" xfId="982"/>
    <cellStyle name="汇总 2 7 3 2" xfId="983"/>
    <cellStyle name="汇总 2 7 3 3" xfId="984"/>
    <cellStyle name="汇总 2 7 3_2019经开区2019年预算表1231快报数(班子会）" xfId="985"/>
    <cellStyle name="汇总 2 7 4" xfId="986"/>
    <cellStyle name="汇总 2 7 4 2" xfId="987"/>
    <cellStyle name="汇总 2 7 4 3" xfId="988"/>
    <cellStyle name="汇总 2 7 4_2019经开区2019年预算表1231快报数(班子会）" xfId="989"/>
    <cellStyle name="汇总 2 7 5" xfId="990"/>
    <cellStyle name="汇总 2 7 5 2" xfId="991"/>
    <cellStyle name="汇总 2 7 5 3" xfId="992"/>
    <cellStyle name="汇总 2 7 5_2019经开区2019年预算表1231快报数(班子会）" xfId="993"/>
    <cellStyle name="汇总 2 7 6" xfId="994"/>
    <cellStyle name="汇总 2 7 6 2" xfId="995"/>
    <cellStyle name="汇总 2 7 6 3" xfId="996"/>
    <cellStyle name="汇总 2 7 6_2019经开区2019年预算表1231快报数(班子会）" xfId="997"/>
    <cellStyle name="汇总 2 7 7" xfId="998"/>
    <cellStyle name="汇总 2 7 7 2" xfId="999"/>
    <cellStyle name="汇总 2 7 7 3" xfId="1000"/>
    <cellStyle name="汇总 2 7 7_2019经开区2019年预算表1231快报数(班子会）" xfId="1001"/>
    <cellStyle name="汇总 2 7 8" xfId="1002"/>
    <cellStyle name="汇总 2 7 8 2" xfId="1003"/>
    <cellStyle name="汇总 2 7 8 3" xfId="1004"/>
    <cellStyle name="汇总 2 7 8_2019经开区2019年预算表1231快报数(班子会）" xfId="1005"/>
    <cellStyle name="汇总 2 7 9" xfId="1006"/>
    <cellStyle name="汇总 2 7 9 2" xfId="1007"/>
    <cellStyle name="汇总 2 7 9 3" xfId="1008"/>
    <cellStyle name="汇总 2 7 9_2019经开区2019年预算表1231快报数(班子会）" xfId="1009"/>
    <cellStyle name="汇总 2 7_2019经开区2019年预算表1231快报数(班子会）" xfId="1010"/>
    <cellStyle name="汇总 2 8" xfId="1011"/>
    <cellStyle name="汇总 2 8 2" xfId="1012"/>
    <cellStyle name="汇总 2 8 3" xfId="1013"/>
    <cellStyle name="汇总 2 8_2019经开区2019年预算表1231快报数(班子会）" xfId="1014"/>
    <cellStyle name="汇总 2 9" xfId="1015"/>
    <cellStyle name="汇总 2 9 2" xfId="1016"/>
    <cellStyle name="汇总 2 9 3" xfId="1017"/>
    <cellStyle name="汇总 2 9_2019经开区2019年预算表1231快报数(班子会）" xfId="1018"/>
    <cellStyle name="汇总 2_2019年项目支出汇总表1206（李）" xfId="1019"/>
    <cellStyle name="Currency" xfId="1020"/>
    <cellStyle name="Currency [0]" xfId="1021"/>
    <cellStyle name="计算" xfId="1022"/>
    <cellStyle name="计算 2" xfId="1023"/>
    <cellStyle name="计算 2 10" xfId="1024"/>
    <cellStyle name="计算 2 10 2" xfId="1025"/>
    <cellStyle name="计算 2 10 3" xfId="1026"/>
    <cellStyle name="计算 2 10_2019经开区2019年预算表1231快报数(班子会）" xfId="1027"/>
    <cellStyle name="计算 2 11" xfId="1028"/>
    <cellStyle name="计算 2 11 2" xfId="1029"/>
    <cellStyle name="计算 2 11 3" xfId="1030"/>
    <cellStyle name="计算 2 11_2019经开区2019年预算表1231快报数(班子会）" xfId="1031"/>
    <cellStyle name="计算 2 12" xfId="1032"/>
    <cellStyle name="计算 2 12 2" xfId="1033"/>
    <cellStyle name="计算 2 12 3" xfId="1034"/>
    <cellStyle name="计算 2 12_2019经开区2019年预算表1231快报数(班子会）" xfId="1035"/>
    <cellStyle name="计算 2 13" xfId="1036"/>
    <cellStyle name="计算 2 13 2" xfId="1037"/>
    <cellStyle name="计算 2 13 3" xfId="1038"/>
    <cellStyle name="计算 2 13_2019经开区2019年预算表1231快报数(班子会）" xfId="1039"/>
    <cellStyle name="计算 2 14" xfId="1040"/>
    <cellStyle name="计算 2 14 2" xfId="1041"/>
    <cellStyle name="计算 2 14 3" xfId="1042"/>
    <cellStyle name="计算 2 14_2019经开区2019年预算表1231快报数(班子会）" xfId="1043"/>
    <cellStyle name="计算 2 15" xfId="1044"/>
    <cellStyle name="计算 2 15 2" xfId="1045"/>
    <cellStyle name="计算 2 15 3" xfId="1046"/>
    <cellStyle name="计算 2 15_2019经开区2019年预算表1231快报数(班子会）" xfId="1047"/>
    <cellStyle name="计算 2 16" xfId="1048"/>
    <cellStyle name="计算 2 16 2" xfId="1049"/>
    <cellStyle name="计算 2 16 3" xfId="1050"/>
    <cellStyle name="计算 2 16_2019经开区2019年预算表1231快报数(班子会）" xfId="1051"/>
    <cellStyle name="计算 2 17" xfId="1052"/>
    <cellStyle name="计算 2 17 2" xfId="1053"/>
    <cellStyle name="计算 2 17 3" xfId="1054"/>
    <cellStyle name="计算 2 17_2019经开区2019年预算表1231快报数(班子会）" xfId="1055"/>
    <cellStyle name="计算 2 18" xfId="1056"/>
    <cellStyle name="计算 2 18 2" xfId="1057"/>
    <cellStyle name="计算 2 18 3" xfId="1058"/>
    <cellStyle name="计算 2 18_2019经开区2019年预算表1231快报数(班子会）" xfId="1059"/>
    <cellStyle name="计算 2 19" xfId="1060"/>
    <cellStyle name="计算 2 19 2" xfId="1061"/>
    <cellStyle name="计算 2 19 3" xfId="1062"/>
    <cellStyle name="计算 2 19_2019经开区2019年预算表1231快报数(班子会）" xfId="1063"/>
    <cellStyle name="计算 2 2" xfId="1064"/>
    <cellStyle name="计算 2 2 10" xfId="1065"/>
    <cellStyle name="计算 2 2 10 2" xfId="1066"/>
    <cellStyle name="计算 2 2 10 3" xfId="1067"/>
    <cellStyle name="计算 2 2 10_2019经开区2019年预算表1231快报数(班子会）" xfId="1068"/>
    <cellStyle name="计算 2 2 11" xfId="1069"/>
    <cellStyle name="计算 2 2 11 2" xfId="1070"/>
    <cellStyle name="计算 2 2 11 3" xfId="1071"/>
    <cellStyle name="计算 2 2 11_2019经开区2019年预算表1231快报数(班子会）" xfId="1072"/>
    <cellStyle name="计算 2 2 12" xfId="1073"/>
    <cellStyle name="计算 2 2 12 2" xfId="1074"/>
    <cellStyle name="计算 2 2 12 3" xfId="1075"/>
    <cellStyle name="计算 2 2 12_2019经开区2019年预算表1231快报数(班子会）" xfId="1076"/>
    <cellStyle name="计算 2 2 13" xfId="1077"/>
    <cellStyle name="计算 2 2 14" xfId="1078"/>
    <cellStyle name="计算 2 2 2" xfId="1079"/>
    <cellStyle name="计算 2 2 2 2" xfId="1080"/>
    <cellStyle name="计算 2 2 2 3" xfId="1081"/>
    <cellStyle name="计算 2 2 2_2019经开区2019年预算表1231快报数(班子会）" xfId="1082"/>
    <cellStyle name="计算 2 2 3" xfId="1083"/>
    <cellStyle name="计算 2 2 3 2" xfId="1084"/>
    <cellStyle name="计算 2 2 3 3" xfId="1085"/>
    <cellStyle name="计算 2 2 3_2019经开区2019年预算表1231快报数(班子会）" xfId="1086"/>
    <cellStyle name="计算 2 2 4" xfId="1087"/>
    <cellStyle name="计算 2 2 4 2" xfId="1088"/>
    <cellStyle name="计算 2 2 4 3" xfId="1089"/>
    <cellStyle name="计算 2 2 4_2019经开区2019年预算表1231快报数(班子会）" xfId="1090"/>
    <cellStyle name="计算 2 2 5" xfId="1091"/>
    <cellStyle name="计算 2 2 5 2" xfId="1092"/>
    <cellStyle name="计算 2 2 5 3" xfId="1093"/>
    <cellStyle name="计算 2 2 5_2019经开区2019年预算表1231快报数(班子会）" xfId="1094"/>
    <cellStyle name="计算 2 2 6" xfId="1095"/>
    <cellStyle name="计算 2 2 6 2" xfId="1096"/>
    <cellStyle name="计算 2 2 6 3" xfId="1097"/>
    <cellStyle name="计算 2 2 6_2019经开区2019年预算表1231快报数(班子会）" xfId="1098"/>
    <cellStyle name="计算 2 2 7" xfId="1099"/>
    <cellStyle name="计算 2 2 7 2" xfId="1100"/>
    <cellStyle name="计算 2 2 7 3" xfId="1101"/>
    <cellStyle name="计算 2 2 7_2019经开区2019年预算表1231快报数(班子会）" xfId="1102"/>
    <cellStyle name="计算 2 2 8" xfId="1103"/>
    <cellStyle name="计算 2 2 8 2" xfId="1104"/>
    <cellStyle name="计算 2 2 8 3" xfId="1105"/>
    <cellStyle name="计算 2 2 8_2019经开区2019年预算表1231快报数(班子会）" xfId="1106"/>
    <cellStyle name="计算 2 2 9" xfId="1107"/>
    <cellStyle name="计算 2 2 9 2" xfId="1108"/>
    <cellStyle name="计算 2 2 9 3" xfId="1109"/>
    <cellStyle name="计算 2 2 9_2019经开区2019年预算表1231快报数(班子会）" xfId="1110"/>
    <cellStyle name="计算 2 2_2019经开区2019年预算表1231快报数(班子会）" xfId="1111"/>
    <cellStyle name="计算 2 20" xfId="1112"/>
    <cellStyle name="计算 2 20 2" xfId="1113"/>
    <cellStyle name="计算 2 20_2019经开区2019年预算表1231快报数(班子会）" xfId="1114"/>
    <cellStyle name="计算 2 21" xfId="1115"/>
    <cellStyle name="计算 2 3" xfId="1116"/>
    <cellStyle name="计算 2 3 10" xfId="1117"/>
    <cellStyle name="计算 2 3 10 2" xfId="1118"/>
    <cellStyle name="计算 2 3 10 3" xfId="1119"/>
    <cellStyle name="计算 2 3 10_2019经开区2019年预算表1231快报数(班子会）" xfId="1120"/>
    <cellStyle name="计算 2 3 11" xfId="1121"/>
    <cellStyle name="计算 2 3 11 2" xfId="1122"/>
    <cellStyle name="计算 2 3 11 3" xfId="1123"/>
    <cellStyle name="计算 2 3 11_2019经开区2019年预算表1231快报数(班子会）" xfId="1124"/>
    <cellStyle name="计算 2 3 12" xfId="1125"/>
    <cellStyle name="计算 2 3 12 2" xfId="1126"/>
    <cellStyle name="计算 2 3 12 3" xfId="1127"/>
    <cellStyle name="计算 2 3 12_2019经开区2019年预算表1231快报数(班子会）" xfId="1128"/>
    <cellStyle name="计算 2 3 13" xfId="1129"/>
    <cellStyle name="计算 2 3 14" xfId="1130"/>
    <cellStyle name="计算 2 3 2" xfId="1131"/>
    <cellStyle name="计算 2 3 2 2" xfId="1132"/>
    <cellStyle name="计算 2 3 2 3" xfId="1133"/>
    <cellStyle name="计算 2 3 2_2019经开区2019年预算表1231快报数(班子会）" xfId="1134"/>
    <cellStyle name="计算 2 3 3" xfId="1135"/>
    <cellStyle name="计算 2 3 3 2" xfId="1136"/>
    <cellStyle name="计算 2 3 3 3" xfId="1137"/>
    <cellStyle name="计算 2 3 3_2019经开区2019年预算表1231快报数(班子会）" xfId="1138"/>
    <cellStyle name="计算 2 3 4" xfId="1139"/>
    <cellStyle name="计算 2 3 4 2" xfId="1140"/>
    <cellStyle name="计算 2 3 4 3" xfId="1141"/>
    <cellStyle name="计算 2 3 4_2019经开区2019年预算表1231快报数(班子会）" xfId="1142"/>
    <cellStyle name="计算 2 3 5" xfId="1143"/>
    <cellStyle name="计算 2 3 5 2" xfId="1144"/>
    <cellStyle name="计算 2 3 5 3" xfId="1145"/>
    <cellStyle name="计算 2 3 5_2019经开区2019年预算表1231快报数(班子会）" xfId="1146"/>
    <cellStyle name="计算 2 3 6" xfId="1147"/>
    <cellStyle name="计算 2 3 6 2" xfId="1148"/>
    <cellStyle name="计算 2 3 6 3" xfId="1149"/>
    <cellStyle name="计算 2 3 6_2019经开区2019年预算表1231快报数(班子会）" xfId="1150"/>
    <cellStyle name="计算 2 3 7" xfId="1151"/>
    <cellStyle name="计算 2 3 7 2" xfId="1152"/>
    <cellStyle name="计算 2 3 7 3" xfId="1153"/>
    <cellStyle name="计算 2 3 7_2019经开区2019年预算表1231快报数(班子会）" xfId="1154"/>
    <cellStyle name="计算 2 3 8" xfId="1155"/>
    <cellStyle name="计算 2 3 8 2" xfId="1156"/>
    <cellStyle name="计算 2 3 8 3" xfId="1157"/>
    <cellStyle name="计算 2 3 8_2019经开区2019年预算表1231快报数(班子会）" xfId="1158"/>
    <cellStyle name="计算 2 3 9" xfId="1159"/>
    <cellStyle name="计算 2 3 9 2" xfId="1160"/>
    <cellStyle name="计算 2 3 9 3" xfId="1161"/>
    <cellStyle name="计算 2 3 9_2019经开区2019年预算表1231快报数(班子会）" xfId="1162"/>
    <cellStyle name="计算 2 3_2019经开区2019年预算表1231快报数(班子会）" xfId="1163"/>
    <cellStyle name="计算 2 4" xfId="1164"/>
    <cellStyle name="计算 2 4 10" xfId="1165"/>
    <cellStyle name="计算 2 4 10 2" xfId="1166"/>
    <cellStyle name="计算 2 4 10 3" xfId="1167"/>
    <cellStyle name="计算 2 4 10_2019经开区2019年预算表1231快报数(班子会）" xfId="1168"/>
    <cellStyle name="计算 2 4 11" xfId="1169"/>
    <cellStyle name="计算 2 4 11 2" xfId="1170"/>
    <cellStyle name="计算 2 4 11 3" xfId="1171"/>
    <cellStyle name="计算 2 4 11_2019经开区2019年预算表1231快报数(班子会）" xfId="1172"/>
    <cellStyle name="计算 2 4 12" xfId="1173"/>
    <cellStyle name="计算 2 4 12 2" xfId="1174"/>
    <cellStyle name="计算 2 4 12 3" xfId="1175"/>
    <cellStyle name="计算 2 4 12_2019经开区2019年预算表1231快报数(班子会）" xfId="1176"/>
    <cellStyle name="计算 2 4 13" xfId="1177"/>
    <cellStyle name="计算 2 4 14" xfId="1178"/>
    <cellStyle name="计算 2 4 2" xfId="1179"/>
    <cellStyle name="计算 2 4 2 2" xfId="1180"/>
    <cellStyle name="计算 2 4 2 3" xfId="1181"/>
    <cellStyle name="计算 2 4 2_2019经开区2019年预算表1231快报数(班子会）" xfId="1182"/>
    <cellStyle name="计算 2 4 3" xfId="1183"/>
    <cellStyle name="计算 2 4 3 2" xfId="1184"/>
    <cellStyle name="计算 2 4 3 3" xfId="1185"/>
    <cellStyle name="计算 2 4 3_2019经开区2019年预算表1231快报数(班子会）" xfId="1186"/>
    <cellStyle name="计算 2 4 4" xfId="1187"/>
    <cellStyle name="计算 2 4 4 2" xfId="1188"/>
    <cellStyle name="计算 2 4 4 3" xfId="1189"/>
    <cellStyle name="计算 2 4 4_2019经开区2019年预算表1231快报数(班子会）" xfId="1190"/>
    <cellStyle name="计算 2 4 5" xfId="1191"/>
    <cellStyle name="计算 2 4 5 2" xfId="1192"/>
    <cellStyle name="计算 2 4 5 3" xfId="1193"/>
    <cellStyle name="计算 2 4 5_2019经开区2019年预算表1231快报数(班子会）" xfId="1194"/>
    <cellStyle name="计算 2 4 6" xfId="1195"/>
    <cellStyle name="计算 2 4 6 2" xfId="1196"/>
    <cellStyle name="计算 2 4 6 3" xfId="1197"/>
    <cellStyle name="计算 2 4 6_2019经开区2019年预算表1231快报数(班子会）" xfId="1198"/>
    <cellStyle name="计算 2 4 7" xfId="1199"/>
    <cellStyle name="计算 2 4 7 2" xfId="1200"/>
    <cellStyle name="计算 2 4 7 3" xfId="1201"/>
    <cellStyle name="计算 2 4 7_2019经开区2019年预算表1231快报数(班子会）" xfId="1202"/>
    <cellStyle name="计算 2 4 8" xfId="1203"/>
    <cellStyle name="计算 2 4 8 2" xfId="1204"/>
    <cellStyle name="计算 2 4 8 3" xfId="1205"/>
    <cellStyle name="计算 2 4 8_2019经开区2019年预算表1231快报数(班子会）" xfId="1206"/>
    <cellStyle name="计算 2 4 9" xfId="1207"/>
    <cellStyle name="计算 2 4 9 2" xfId="1208"/>
    <cellStyle name="计算 2 4 9 3" xfId="1209"/>
    <cellStyle name="计算 2 4 9_2019经开区2019年预算表1231快报数(班子会）" xfId="1210"/>
    <cellStyle name="计算 2 4_2019经开区2019年预算表1231快报数(班子会）" xfId="1211"/>
    <cellStyle name="计算 2 5" xfId="1212"/>
    <cellStyle name="计算 2 5 10" xfId="1213"/>
    <cellStyle name="计算 2 5 10 2" xfId="1214"/>
    <cellStyle name="计算 2 5 10 3" xfId="1215"/>
    <cellStyle name="计算 2 5 10_2019经开区2019年预算表1231快报数(班子会）" xfId="1216"/>
    <cellStyle name="计算 2 5 11" xfId="1217"/>
    <cellStyle name="计算 2 5 11 2" xfId="1218"/>
    <cellStyle name="计算 2 5 11 3" xfId="1219"/>
    <cellStyle name="计算 2 5 11_2019经开区2019年预算表1231快报数(班子会）" xfId="1220"/>
    <cellStyle name="计算 2 5 12" xfId="1221"/>
    <cellStyle name="计算 2 5 12 2" xfId="1222"/>
    <cellStyle name="计算 2 5 12 3" xfId="1223"/>
    <cellStyle name="计算 2 5 12_2019经开区2019年预算表1231快报数(班子会）" xfId="1224"/>
    <cellStyle name="计算 2 5 13" xfId="1225"/>
    <cellStyle name="计算 2 5 14" xfId="1226"/>
    <cellStyle name="计算 2 5 2" xfId="1227"/>
    <cellStyle name="计算 2 5 2 2" xfId="1228"/>
    <cellStyle name="计算 2 5 2 3" xfId="1229"/>
    <cellStyle name="计算 2 5 2_2019经开区2019年预算表1231快报数(班子会）" xfId="1230"/>
    <cellStyle name="计算 2 5 3" xfId="1231"/>
    <cellStyle name="计算 2 5 3 2" xfId="1232"/>
    <cellStyle name="计算 2 5 3 3" xfId="1233"/>
    <cellStyle name="计算 2 5 3_2019经开区2019年预算表1231快报数(班子会）" xfId="1234"/>
    <cellStyle name="计算 2 5 4" xfId="1235"/>
    <cellStyle name="计算 2 5 4 2" xfId="1236"/>
    <cellStyle name="计算 2 5 4 3" xfId="1237"/>
    <cellStyle name="计算 2 5 4_2019经开区2019年预算表1231快报数(班子会）" xfId="1238"/>
    <cellStyle name="计算 2 5 5" xfId="1239"/>
    <cellStyle name="计算 2 5 5 2" xfId="1240"/>
    <cellStyle name="计算 2 5 5 3" xfId="1241"/>
    <cellStyle name="计算 2 5 5_2019经开区2019年预算表1231快报数(班子会）" xfId="1242"/>
    <cellStyle name="计算 2 5 6" xfId="1243"/>
    <cellStyle name="计算 2 5 6 2" xfId="1244"/>
    <cellStyle name="计算 2 5 6 3" xfId="1245"/>
    <cellStyle name="计算 2 5 6_2019经开区2019年预算表1231快报数(班子会）" xfId="1246"/>
    <cellStyle name="计算 2 5 7" xfId="1247"/>
    <cellStyle name="计算 2 5 7 2" xfId="1248"/>
    <cellStyle name="计算 2 5 7 3" xfId="1249"/>
    <cellStyle name="计算 2 5 7_2019经开区2019年预算表1231快报数(班子会）" xfId="1250"/>
    <cellStyle name="计算 2 5 8" xfId="1251"/>
    <cellStyle name="计算 2 5 8 2" xfId="1252"/>
    <cellStyle name="计算 2 5 8 3" xfId="1253"/>
    <cellStyle name="计算 2 5 8_2019经开区2019年预算表1231快报数(班子会）" xfId="1254"/>
    <cellStyle name="计算 2 5 9" xfId="1255"/>
    <cellStyle name="计算 2 5 9 2" xfId="1256"/>
    <cellStyle name="计算 2 5 9 3" xfId="1257"/>
    <cellStyle name="计算 2 5 9_2019经开区2019年预算表1231快报数(班子会）" xfId="1258"/>
    <cellStyle name="计算 2 5_2019经开区2019年预算表1231快报数(班子会）" xfId="1259"/>
    <cellStyle name="计算 2 6" xfId="1260"/>
    <cellStyle name="计算 2 6 10" xfId="1261"/>
    <cellStyle name="计算 2 6 10 2" xfId="1262"/>
    <cellStyle name="计算 2 6 10 3" xfId="1263"/>
    <cellStyle name="计算 2 6 10_2019经开区2019年预算表1231快报数(班子会）" xfId="1264"/>
    <cellStyle name="计算 2 6 11" xfId="1265"/>
    <cellStyle name="计算 2 6 11 2" xfId="1266"/>
    <cellStyle name="计算 2 6 11 3" xfId="1267"/>
    <cellStyle name="计算 2 6 11_2019经开区2019年预算表1231快报数(班子会）" xfId="1268"/>
    <cellStyle name="计算 2 6 12" xfId="1269"/>
    <cellStyle name="计算 2 6 12 2" xfId="1270"/>
    <cellStyle name="计算 2 6 12 3" xfId="1271"/>
    <cellStyle name="计算 2 6 12_2019经开区2019年预算表1231快报数(班子会）" xfId="1272"/>
    <cellStyle name="计算 2 6 13" xfId="1273"/>
    <cellStyle name="计算 2 6 14" xfId="1274"/>
    <cellStyle name="计算 2 6 2" xfId="1275"/>
    <cellStyle name="计算 2 6 2 2" xfId="1276"/>
    <cellStyle name="计算 2 6 2 3" xfId="1277"/>
    <cellStyle name="计算 2 6 2_2019经开区2019年预算表1231快报数(班子会）" xfId="1278"/>
    <cellStyle name="计算 2 6 3" xfId="1279"/>
    <cellStyle name="计算 2 6 3 2" xfId="1280"/>
    <cellStyle name="计算 2 6 3 3" xfId="1281"/>
    <cellStyle name="计算 2 6 3_2019经开区2019年预算表1231快报数(班子会）" xfId="1282"/>
    <cellStyle name="计算 2 6 4" xfId="1283"/>
    <cellStyle name="计算 2 6 4 2" xfId="1284"/>
    <cellStyle name="计算 2 6 4 3" xfId="1285"/>
    <cellStyle name="计算 2 6 4_2019经开区2019年预算表1231快报数(班子会）" xfId="1286"/>
    <cellStyle name="计算 2 6 5" xfId="1287"/>
    <cellStyle name="计算 2 6 5 2" xfId="1288"/>
    <cellStyle name="计算 2 6 5 3" xfId="1289"/>
    <cellStyle name="计算 2 6 5_2019经开区2019年预算表1231快报数(班子会）" xfId="1290"/>
    <cellStyle name="计算 2 6 6" xfId="1291"/>
    <cellStyle name="计算 2 6 6 2" xfId="1292"/>
    <cellStyle name="计算 2 6 6 3" xfId="1293"/>
    <cellStyle name="计算 2 6 6_2019经开区2019年预算表1231快报数(班子会）" xfId="1294"/>
    <cellStyle name="计算 2 6 7" xfId="1295"/>
    <cellStyle name="计算 2 6 7 2" xfId="1296"/>
    <cellStyle name="计算 2 6 7 3" xfId="1297"/>
    <cellStyle name="计算 2 6 7_2019经开区2019年预算表1231快报数(班子会）" xfId="1298"/>
    <cellStyle name="计算 2 6 8" xfId="1299"/>
    <cellStyle name="计算 2 6 8 2" xfId="1300"/>
    <cellStyle name="计算 2 6 8 3" xfId="1301"/>
    <cellStyle name="计算 2 6 8_2019经开区2019年预算表1231快报数(班子会）" xfId="1302"/>
    <cellStyle name="计算 2 6 9" xfId="1303"/>
    <cellStyle name="计算 2 6 9 2" xfId="1304"/>
    <cellStyle name="计算 2 6 9 3" xfId="1305"/>
    <cellStyle name="计算 2 6 9_2019经开区2019年预算表1231快报数(班子会）" xfId="1306"/>
    <cellStyle name="计算 2 6_2019经开区2019年预算表1231快报数(班子会）" xfId="1307"/>
    <cellStyle name="计算 2 7" xfId="1308"/>
    <cellStyle name="计算 2 7 10" xfId="1309"/>
    <cellStyle name="计算 2 7 10 2" xfId="1310"/>
    <cellStyle name="计算 2 7 10 3" xfId="1311"/>
    <cellStyle name="计算 2 7 10_2019经开区2019年预算表1231快报数(班子会）" xfId="1312"/>
    <cellStyle name="计算 2 7 11" xfId="1313"/>
    <cellStyle name="计算 2 7 11 2" xfId="1314"/>
    <cellStyle name="计算 2 7 11 3" xfId="1315"/>
    <cellStyle name="计算 2 7 11_2019经开区2019年预算表1231快报数(班子会）" xfId="1316"/>
    <cellStyle name="计算 2 7 12" xfId="1317"/>
    <cellStyle name="计算 2 7 12 2" xfId="1318"/>
    <cellStyle name="计算 2 7 12 3" xfId="1319"/>
    <cellStyle name="计算 2 7 12_2019经开区2019年预算表1231快报数(班子会）" xfId="1320"/>
    <cellStyle name="计算 2 7 13" xfId="1321"/>
    <cellStyle name="计算 2 7 14" xfId="1322"/>
    <cellStyle name="计算 2 7 2" xfId="1323"/>
    <cellStyle name="计算 2 7 2 2" xfId="1324"/>
    <cellStyle name="计算 2 7 2 3" xfId="1325"/>
    <cellStyle name="计算 2 7 2_2019经开区2019年预算表1231快报数(班子会）" xfId="1326"/>
    <cellStyle name="计算 2 7 3" xfId="1327"/>
    <cellStyle name="计算 2 7 3 2" xfId="1328"/>
    <cellStyle name="计算 2 7 3 3" xfId="1329"/>
    <cellStyle name="计算 2 7 3_2019经开区2019年预算表1231快报数(班子会）" xfId="1330"/>
    <cellStyle name="计算 2 7 4" xfId="1331"/>
    <cellStyle name="计算 2 7 4 2" xfId="1332"/>
    <cellStyle name="计算 2 7 4 3" xfId="1333"/>
    <cellStyle name="计算 2 7 4_2019经开区2019年预算表1231快报数(班子会）" xfId="1334"/>
    <cellStyle name="计算 2 7 5" xfId="1335"/>
    <cellStyle name="计算 2 7 5 2" xfId="1336"/>
    <cellStyle name="计算 2 7 5 3" xfId="1337"/>
    <cellStyle name="计算 2 7 5_2019经开区2019年预算表1231快报数(班子会）" xfId="1338"/>
    <cellStyle name="计算 2 7 6" xfId="1339"/>
    <cellStyle name="计算 2 7 6 2" xfId="1340"/>
    <cellStyle name="计算 2 7 6 3" xfId="1341"/>
    <cellStyle name="计算 2 7 6_2019经开区2019年预算表1231快报数(班子会）" xfId="1342"/>
    <cellStyle name="计算 2 7 7" xfId="1343"/>
    <cellStyle name="计算 2 7 7 2" xfId="1344"/>
    <cellStyle name="计算 2 7 7 3" xfId="1345"/>
    <cellStyle name="计算 2 7 7_2019经开区2019年预算表1231快报数(班子会）" xfId="1346"/>
    <cellStyle name="计算 2 7 8" xfId="1347"/>
    <cellStyle name="计算 2 7 8 2" xfId="1348"/>
    <cellStyle name="计算 2 7 8 3" xfId="1349"/>
    <cellStyle name="计算 2 7 8_2019经开区2019年预算表1231快报数(班子会）" xfId="1350"/>
    <cellStyle name="计算 2 7 9" xfId="1351"/>
    <cellStyle name="计算 2 7 9 2" xfId="1352"/>
    <cellStyle name="计算 2 7 9 3" xfId="1353"/>
    <cellStyle name="计算 2 7 9_2019经开区2019年预算表1231快报数(班子会）" xfId="1354"/>
    <cellStyle name="计算 2 7_2019经开区2019年预算表1231快报数(班子会）" xfId="1355"/>
    <cellStyle name="计算 2 8" xfId="1356"/>
    <cellStyle name="计算 2 8 2" xfId="1357"/>
    <cellStyle name="计算 2 8 3" xfId="1358"/>
    <cellStyle name="计算 2 8_2019经开区2019年预算表1231快报数(班子会）" xfId="1359"/>
    <cellStyle name="计算 2 9" xfId="1360"/>
    <cellStyle name="计算 2 9 2" xfId="1361"/>
    <cellStyle name="计算 2 9 3" xfId="1362"/>
    <cellStyle name="计算 2 9_2019经开区2019年预算表1231快报数(班子会）" xfId="1363"/>
    <cellStyle name="计算 2_2019年项目支出汇总表1206（李）" xfId="1364"/>
    <cellStyle name="检查单元格" xfId="1365"/>
    <cellStyle name="检查单元格 2" xfId="1366"/>
    <cellStyle name="检查单元格 2 2" xfId="1367"/>
    <cellStyle name="检查单元格 2 2 2" xfId="1368"/>
    <cellStyle name="检查单元格 2 2_2019经开区2019年预算表1231快报数(班子会）" xfId="1369"/>
    <cellStyle name="检查单元格 2 3" xfId="1370"/>
    <cellStyle name="检查单元格 2_2019年项目支出汇总表1206（李）" xfId="1371"/>
    <cellStyle name="解释性文本" xfId="1372"/>
    <cellStyle name="解释性文本 2" xfId="1373"/>
    <cellStyle name="解释性文本 2 2" xfId="1374"/>
    <cellStyle name="解释性文本 2 2 2" xfId="1375"/>
    <cellStyle name="解释性文本 2 2_2019经开区2019年预算表1231快报数(班子会）" xfId="1376"/>
    <cellStyle name="解释性文本 2 3" xfId="1377"/>
    <cellStyle name="警告文本" xfId="1378"/>
    <cellStyle name="警告文本 2" xfId="1379"/>
    <cellStyle name="警告文本 2 2" xfId="1380"/>
    <cellStyle name="警告文本 2 2 2" xfId="1381"/>
    <cellStyle name="警告文本 2 2_2019经开区2019年预算表1231快报数(班子会）" xfId="1382"/>
    <cellStyle name="警告文本 2 3" xfId="1383"/>
    <cellStyle name="链接单元格" xfId="1384"/>
    <cellStyle name="链接单元格 2" xfId="1385"/>
    <cellStyle name="链接单元格 2 2" xfId="1386"/>
    <cellStyle name="链接单元格 2 2 2" xfId="1387"/>
    <cellStyle name="链接单元格 2 2_2019经开区2019年预算表1231快报数(班子会）" xfId="1388"/>
    <cellStyle name="链接单元格 2 3" xfId="1389"/>
    <cellStyle name="链接单元格 2_2019年项目支出汇总表1206（李）" xfId="1390"/>
    <cellStyle name="普通_97-917" xfId="1391"/>
    <cellStyle name="千分位[0]_laroux" xfId="1392"/>
    <cellStyle name="千分位_97-917" xfId="1393"/>
    <cellStyle name="千位[0]_1" xfId="1394"/>
    <cellStyle name="千位_1" xfId="1395"/>
    <cellStyle name="Comma" xfId="1396"/>
    <cellStyle name="千位分隔 10" xfId="1397"/>
    <cellStyle name="千位分隔 2" xfId="1398"/>
    <cellStyle name="千位分隔 2 2" xfId="1399"/>
    <cellStyle name="千位分隔 2 2 2" xfId="1400"/>
    <cellStyle name="千位分隔 2 2 3" xfId="1401"/>
    <cellStyle name="千位分隔 2 2 3 2" xfId="1402"/>
    <cellStyle name="千位分隔 2 2 3 3" xfId="1403"/>
    <cellStyle name="千位分隔 2 2 3_2019经开区2019年预算表1231快报数(班子会）" xfId="1404"/>
    <cellStyle name="千位分隔 2 2 4" xfId="1405"/>
    <cellStyle name="千位分隔 2 2 4 2" xfId="1406"/>
    <cellStyle name="千位分隔 2 2 5" xfId="1407"/>
    <cellStyle name="千位分隔 2 3" xfId="1408"/>
    <cellStyle name="千位分隔 2 3 2" xfId="1409"/>
    <cellStyle name="千位分隔 2 3 2 2" xfId="1410"/>
    <cellStyle name="千位分隔 2 3 2 3" xfId="1411"/>
    <cellStyle name="千位分隔 2 3 2_2019经开区2019年预算表1231快报数(班子会）" xfId="1412"/>
    <cellStyle name="千位分隔 2 4" xfId="1413"/>
    <cellStyle name="千位分隔 2 5" xfId="1414"/>
    <cellStyle name="千位分隔 2 5 2" xfId="1415"/>
    <cellStyle name="千位分隔 2 5_2019经开区2019年预算表1231快报数(班子会）" xfId="1416"/>
    <cellStyle name="千位分隔 2 6" xfId="1417"/>
    <cellStyle name="千位分隔 2_2019年项目支出汇总表1206（李）" xfId="1418"/>
    <cellStyle name="千位分隔 3" xfId="1419"/>
    <cellStyle name="千位分隔 3 2" xfId="1420"/>
    <cellStyle name="千位分隔 3 2 2" xfId="1421"/>
    <cellStyle name="千位分隔 3 2 2 2" xfId="1422"/>
    <cellStyle name="千位分隔 3 2 3" xfId="1423"/>
    <cellStyle name="千位分隔 3 3" xfId="1424"/>
    <cellStyle name="千位分隔 3 3 2" xfId="1425"/>
    <cellStyle name="千位分隔 3 4" xfId="1426"/>
    <cellStyle name="千位分隔 4" xfId="1427"/>
    <cellStyle name="千位分隔 4 2" xfId="1428"/>
    <cellStyle name="千位分隔 4 2 2" xfId="1429"/>
    <cellStyle name="千位分隔 4 2 2 2" xfId="1430"/>
    <cellStyle name="千位分隔 4 2 3" xfId="1431"/>
    <cellStyle name="千位分隔 4 3" xfId="1432"/>
    <cellStyle name="千位分隔 4 3 2" xfId="1433"/>
    <cellStyle name="千位分隔 4 3 2 2" xfId="1434"/>
    <cellStyle name="千位分隔 4 3 2_2019经开区2019年预算表1231快报数(班子会）" xfId="1435"/>
    <cellStyle name="千位分隔 4 3 3" xfId="1436"/>
    <cellStyle name="千位分隔 4 4" xfId="1437"/>
    <cellStyle name="千位分隔 4 4 2" xfId="1438"/>
    <cellStyle name="千位分隔 4 4_2019经开区2019年预算表1231快报数(班子会）" xfId="1439"/>
    <cellStyle name="千位分隔 4 5" xfId="1440"/>
    <cellStyle name="千位分隔 5" xfId="1441"/>
    <cellStyle name="千位分隔 5 2" xfId="1442"/>
    <cellStyle name="千位分隔 5 2 2" xfId="1443"/>
    <cellStyle name="千位分隔 5 3" xfId="1444"/>
    <cellStyle name="千位分隔 5 3 2" xfId="1445"/>
    <cellStyle name="千位分隔 5 3 2 2" xfId="1446"/>
    <cellStyle name="千位分隔 5 4" xfId="1447"/>
    <cellStyle name="千位分隔 5 4 2" xfId="1448"/>
    <cellStyle name="千位分隔 6" xfId="1449"/>
    <cellStyle name="千位分隔 6 2" xfId="1450"/>
    <cellStyle name="千位分隔 6 2 2" xfId="1451"/>
    <cellStyle name="千位分隔 6 2 2 2" xfId="1452"/>
    <cellStyle name="千位分隔 6 3" xfId="1453"/>
    <cellStyle name="千位分隔 6 3 2" xfId="1454"/>
    <cellStyle name="千位分隔 6 4" xfId="1455"/>
    <cellStyle name="千位分隔 6 4 2" xfId="1456"/>
    <cellStyle name="千位分隔 7" xfId="1457"/>
    <cellStyle name="千位分隔 8" xfId="1458"/>
    <cellStyle name="千位分隔 9" xfId="1459"/>
    <cellStyle name="Comma [0]" xfId="1460"/>
    <cellStyle name="千位分隔[0] 2" xfId="1461"/>
    <cellStyle name="千位分隔[0] 2 2" xfId="1462"/>
    <cellStyle name="千位分隔[0] 2 2 2" xfId="1463"/>
    <cellStyle name="千位分隔[0] 2 2 3" xfId="1464"/>
    <cellStyle name="千位分隔[0] 2 3" xfId="1465"/>
    <cellStyle name="千位分隔[0] 2 3 2" xfId="1466"/>
    <cellStyle name="千位分隔[0] 2 3 2 2" xfId="1467"/>
    <cellStyle name="千位分隔[0] 2 3 2 3" xfId="1468"/>
    <cellStyle name="千位分隔[0] 2 4" xfId="1469"/>
    <cellStyle name="千位分隔[0] 2 5" xfId="1470"/>
    <cellStyle name="千位分隔[0] 2 5 2" xfId="1471"/>
    <cellStyle name="千位分隔[0] 2 6" xfId="1472"/>
    <cellStyle name="千位分隔[0] 3" xfId="1473"/>
    <cellStyle name="千位分隔[0] 3 2" xfId="1474"/>
    <cellStyle name="千位分隔[0] 3 2 2" xfId="1475"/>
    <cellStyle name="千位分隔[0] 3 2 3" xfId="1476"/>
    <cellStyle name="千位分隔[0] 3 3" xfId="1477"/>
    <cellStyle name="千位分隔[0] 3 3 2" xfId="1478"/>
    <cellStyle name="千位分隔[0] 3 3 2 2" xfId="1479"/>
    <cellStyle name="千位分隔[0] 3 3 2 3" xfId="1480"/>
    <cellStyle name="千位分隔[0] 3 4" xfId="1481"/>
    <cellStyle name="千位分隔[0] 3 5" xfId="1482"/>
    <cellStyle name="千位分隔[0] 3 5 2" xfId="1483"/>
    <cellStyle name="千位分隔[0] 3 6" xfId="1484"/>
    <cellStyle name="千位分隔[0] 4" xfId="1485"/>
    <cellStyle name="强调文字颜色 1" xfId="1486"/>
    <cellStyle name="强调文字颜色 1 2" xfId="1487"/>
    <cellStyle name="强调文字颜色 1 2 2" xfId="1488"/>
    <cellStyle name="强调文字颜色 1 2 2 2" xfId="1489"/>
    <cellStyle name="强调文字颜色 1 2 2_2019经开区2019年预算表1231快报数(班子会）" xfId="1490"/>
    <cellStyle name="强调文字颜色 1 2 3" xfId="1491"/>
    <cellStyle name="强调文字颜色 2" xfId="1492"/>
    <cellStyle name="强调文字颜色 2 2" xfId="1493"/>
    <cellStyle name="强调文字颜色 2 2 2" xfId="1494"/>
    <cellStyle name="强调文字颜色 2 2 2 2" xfId="1495"/>
    <cellStyle name="强调文字颜色 2 2 2_2019经开区2019年预算表1231快报数(班子会）" xfId="1496"/>
    <cellStyle name="强调文字颜色 2 2 3" xfId="1497"/>
    <cellStyle name="强调文字颜色 3" xfId="1498"/>
    <cellStyle name="强调文字颜色 3 2" xfId="1499"/>
    <cellStyle name="强调文字颜色 3 2 2" xfId="1500"/>
    <cellStyle name="强调文字颜色 3 2 2 2" xfId="1501"/>
    <cellStyle name="强调文字颜色 3 2 2_2019经开区2019年预算表1231快报数(班子会）" xfId="1502"/>
    <cellStyle name="强调文字颜色 3 2 3" xfId="1503"/>
    <cellStyle name="强调文字颜色 4" xfId="1504"/>
    <cellStyle name="强调文字颜色 4 2" xfId="1505"/>
    <cellStyle name="强调文字颜色 4 2 2" xfId="1506"/>
    <cellStyle name="强调文字颜色 4 2 2 2" xfId="1507"/>
    <cellStyle name="强调文字颜色 4 2 2_2019经开区2019年预算表1231快报数(班子会）" xfId="1508"/>
    <cellStyle name="强调文字颜色 4 2 3" xfId="1509"/>
    <cellStyle name="强调文字颜色 5" xfId="1510"/>
    <cellStyle name="强调文字颜色 5 2" xfId="1511"/>
    <cellStyle name="强调文字颜色 5 2 2" xfId="1512"/>
    <cellStyle name="强调文字颜色 5 2 2 2" xfId="1513"/>
    <cellStyle name="强调文字颜色 5 2 2_2019经开区2019年预算表1231快报数(班子会）" xfId="1514"/>
    <cellStyle name="强调文字颜色 5 2 3" xfId="1515"/>
    <cellStyle name="强调文字颜色 6" xfId="1516"/>
    <cellStyle name="强调文字颜色 6 2" xfId="1517"/>
    <cellStyle name="强调文字颜色 6 2 2" xfId="1518"/>
    <cellStyle name="强调文字颜色 6 2 2 2" xfId="1519"/>
    <cellStyle name="强调文字颜色 6 2 2_2019经开区2019年预算表1231快报数(班子会）" xfId="1520"/>
    <cellStyle name="强调文字颜色 6 2 3" xfId="1521"/>
    <cellStyle name="适中" xfId="1522"/>
    <cellStyle name="适中 2" xfId="1523"/>
    <cellStyle name="适中 2 2" xfId="1524"/>
    <cellStyle name="适中 2 2 2" xfId="1525"/>
    <cellStyle name="适中 2 2_2019经开区2019年预算表1231快报数(班子会）" xfId="1526"/>
    <cellStyle name="适中 2 3" xfId="1527"/>
    <cellStyle name="输出" xfId="1528"/>
    <cellStyle name="输出 2" xfId="1529"/>
    <cellStyle name="输出 2 10" xfId="1530"/>
    <cellStyle name="输出 2 10 2" xfId="1531"/>
    <cellStyle name="输出 2 10 3" xfId="1532"/>
    <cellStyle name="输出 2 10_2019经开区2019年预算表1231快报数(班子会）" xfId="1533"/>
    <cellStyle name="输出 2 11" xfId="1534"/>
    <cellStyle name="输出 2 11 2" xfId="1535"/>
    <cellStyle name="输出 2 11 3" xfId="1536"/>
    <cellStyle name="输出 2 11_2019经开区2019年预算表1231快报数(班子会）" xfId="1537"/>
    <cellStyle name="输出 2 12" xfId="1538"/>
    <cellStyle name="输出 2 12 2" xfId="1539"/>
    <cellStyle name="输出 2 12 3" xfId="1540"/>
    <cellStyle name="输出 2 12_2019经开区2019年预算表1231快报数(班子会）" xfId="1541"/>
    <cellStyle name="输出 2 13" xfId="1542"/>
    <cellStyle name="输出 2 13 2" xfId="1543"/>
    <cellStyle name="输出 2 13 3" xfId="1544"/>
    <cellStyle name="输出 2 13_2019经开区2019年预算表1231快报数(班子会）" xfId="1545"/>
    <cellStyle name="输出 2 14" xfId="1546"/>
    <cellStyle name="输出 2 14 2" xfId="1547"/>
    <cellStyle name="输出 2 14 3" xfId="1548"/>
    <cellStyle name="输出 2 14_2019经开区2019年预算表1231快报数(班子会）" xfId="1549"/>
    <cellStyle name="输出 2 15" xfId="1550"/>
    <cellStyle name="输出 2 15 2" xfId="1551"/>
    <cellStyle name="输出 2 15 3" xfId="1552"/>
    <cellStyle name="输出 2 15_2019经开区2019年预算表1231快报数(班子会）" xfId="1553"/>
    <cellStyle name="输出 2 16" xfId="1554"/>
    <cellStyle name="输出 2 16 2" xfId="1555"/>
    <cellStyle name="输出 2 16 3" xfId="1556"/>
    <cellStyle name="输出 2 16_2019经开区2019年预算表1231快报数(班子会）" xfId="1557"/>
    <cellStyle name="输出 2 17" xfId="1558"/>
    <cellStyle name="输出 2 17 2" xfId="1559"/>
    <cellStyle name="输出 2 17 3" xfId="1560"/>
    <cellStyle name="输出 2 17_2019经开区2019年预算表1231快报数(班子会）" xfId="1561"/>
    <cellStyle name="输出 2 18" xfId="1562"/>
    <cellStyle name="输出 2 18 2" xfId="1563"/>
    <cellStyle name="输出 2 18 3" xfId="1564"/>
    <cellStyle name="输出 2 18_2019经开区2019年预算表1231快报数(班子会）" xfId="1565"/>
    <cellStyle name="输出 2 19" xfId="1566"/>
    <cellStyle name="输出 2 19 2" xfId="1567"/>
    <cellStyle name="输出 2 19 3" xfId="1568"/>
    <cellStyle name="输出 2 19_2019经开区2019年预算表1231快报数(班子会）" xfId="1569"/>
    <cellStyle name="输出 2 2" xfId="1570"/>
    <cellStyle name="输出 2 2 10" xfId="1571"/>
    <cellStyle name="输出 2 2 10 2" xfId="1572"/>
    <cellStyle name="输出 2 2 10 3" xfId="1573"/>
    <cellStyle name="输出 2 2 10_2019经开区2019年预算表1231快报数(班子会）" xfId="1574"/>
    <cellStyle name="输出 2 2 11" xfId="1575"/>
    <cellStyle name="输出 2 2 11 2" xfId="1576"/>
    <cellStyle name="输出 2 2 11 3" xfId="1577"/>
    <cellStyle name="输出 2 2 11_2019经开区2019年预算表1231快报数(班子会）" xfId="1578"/>
    <cellStyle name="输出 2 2 12" xfId="1579"/>
    <cellStyle name="输出 2 2 12 2" xfId="1580"/>
    <cellStyle name="输出 2 2 12 3" xfId="1581"/>
    <cellStyle name="输出 2 2 12_2019经开区2019年预算表1231快报数(班子会）" xfId="1582"/>
    <cellStyle name="输出 2 2 13" xfId="1583"/>
    <cellStyle name="输出 2 2 14" xfId="1584"/>
    <cellStyle name="输出 2 2 2" xfId="1585"/>
    <cellStyle name="输出 2 2 2 2" xfId="1586"/>
    <cellStyle name="输出 2 2 2 3" xfId="1587"/>
    <cellStyle name="输出 2 2 2_2019经开区2019年预算表1231快报数(班子会）" xfId="1588"/>
    <cellStyle name="输出 2 2 3" xfId="1589"/>
    <cellStyle name="输出 2 2 3 2" xfId="1590"/>
    <cellStyle name="输出 2 2 3 3" xfId="1591"/>
    <cellStyle name="输出 2 2 3_2019经开区2019年预算表1231快报数(班子会）" xfId="1592"/>
    <cellStyle name="输出 2 2 4" xfId="1593"/>
    <cellStyle name="输出 2 2 4 2" xfId="1594"/>
    <cellStyle name="输出 2 2 4 3" xfId="1595"/>
    <cellStyle name="输出 2 2 4_2019经开区2019年预算表1231快报数(班子会）" xfId="1596"/>
    <cellStyle name="输出 2 2 5" xfId="1597"/>
    <cellStyle name="输出 2 2 5 2" xfId="1598"/>
    <cellStyle name="输出 2 2 5 3" xfId="1599"/>
    <cellStyle name="输出 2 2 5_2019经开区2019年预算表1231快报数(班子会）" xfId="1600"/>
    <cellStyle name="输出 2 2 6" xfId="1601"/>
    <cellStyle name="输出 2 2 6 2" xfId="1602"/>
    <cellStyle name="输出 2 2 6 3" xfId="1603"/>
    <cellStyle name="输出 2 2 6_2019经开区2019年预算表1231快报数(班子会）" xfId="1604"/>
    <cellStyle name="输出 2 2 7" xfId="1605"/>
    <cellStyle name="输出 2 2 7 2" xfId="1606"/>
    <cellStyle name="输出 2 2 7 3" xfId="1607"/>
    <cellStyle name="输出 2 2 7_2019经开区2019年预算表1231快报数(班子会）" xfId="1608"/>
    <cellStyle name="输出 2 2 8" xfId="1609"/>
    <cellStyle name="输出 2 2 8 2" xfId="1610"/>
    <cellStyle name="输出 2 2 8 3" xfId="1611"/>
    <cellStyle name="输出 2 2 8_2019经开区2019年预算表1231快报数(班子会）" xfId="1612"/>
    <cellStyle name="输出 2 2 9" xfId="1613"/>
    <cellStyle name="输出 2 2 9 2" xfId="1614"/>
    <cellStyle name="输出 2 2 9 3" xfId="1615"/>
    <cellStyle name="输出 2 2 9_2019经开区2019年预算表1231快报数(班子会）" xfId="1616"/>
    <cellStyle name="输出 2 2_2019经开区2019年预算表1231快报数(班子会）" xfId="1617"/>
    <cellStyle name="输出 2 20" xfId="1618"/>
    <cellStyle name="输出 2 20 2" xfId="1619"/>
    <cellStyle name="输出 2 20_2019经开区2019年预算表1231快报数(班子会）" xfId="1620"/>
    <cellStyle name="输出 2 21" xfId="1621"/>
    <cellStyle name="输出 2 3" xfId="1622"/>
    <cellStyle name="输出 2 3 10" xfId="1623"/>
    <cellStyle name="输出 2 3 10 2" xfId="1624"/>
    <cellStyle name="输出 2 3 10 3" xfId="1625"/>
    <cellStyle name="输出 2 3 10_2019经开区2019年预算表1231快报数(班子会）" xfId="1626"/>
    <cellStyle name="输出 2 3 11" xfId="1627"/>
    <cellStyle name="输出 2 3 11 2" xfId="1628"/>
    <cellStyle name="输出 2 3 11 3" xfId="1629"/>
    <cellStyle name="输出 2 3 11_2019经开区2019年预算表1231快报数(班子会）" xfId="1630"/>
    <cellStyle name="输出 2 3 12" xfId="1631"/>
    <cellStyle name="输出 2 3 12 2" xfId="1632"/>
    <cellStyle name="输出 2 3 12 3" xfId="1633"/>
    <cellStyle name="输出 2 3 12_2019经开区2019年预算表1231快报数(班子会）" xfId="1634"/>
    <cellStyle name="输出 2 3 13" xfId="1635"/>
    <cellStyle name="输出 2 3 14" xfId="1636"/>
    <cellStyle name="输出 2 3 2" xfId="1637"/>
    <cellStyle name="输出 2 3 2 2" xfId="1638"/>
    <cellStyle name="输出 2 3 2 3" xfId="1639"/>
    <cellStyle name="输出 2 3 2_2019经开区2019年预算表1231快报数(班子会）" xfId="1640"/>
    <cellStyle name="输出 2 3 3" xfId="1641"/>
    <cellStyle name="输出 2 3 3 2" xfId="1642"/>
    <cellStyle name="输出 2 3 3 3" xfId="1643"/>
    <cellStyle name="输出 2 3 3_2019经开区2019年预算表1231快报数(班子会）" xfId="1644"/>
    <cellStyle name="输出 2 3 4" xfId="1645"/>
    <cellStyle name="输出 2 3 4 2" xfId="1646"/>
    <cellStyle name="输出 2 3 4 3" xfId="1647"/>
    <cellStyle name="输出 2 3 4_2019经开区2019年预算表1231快报数(班子会）" xfId="1648"/>
    <cellStyle name="输出 2 3 5" xfId="1649"/>
    <cellStyle name="输出 2 3 5 2" xfId="1650"/>
    <cellStyle name="输出 2 3 5 3" xfId="1651"/>
    <cellStyle name="输出 2 3 5_2019经开区2019年预算表1231快报数(班子会）" xfId="1652"/>
    <cellStyle name="输出 2 3 6" xfId="1653"/>
    <cellStyle name="输出 2 3 6 2" xfId="1654"/>
    <cellStyle name="输出 2 3 6 3" xfId="1655"/>
    <cellStyle name="输出 2 3 6_2019经开区2019年预算表1231快报数(班子会）" xfId="1656"/>
    <cellStyle name="输出 2 3 7" xfId="1657"/>
    <cellStyle name="输出 2 3 7 2" xfId="1658"/>
    <cellStyle name="输出 2 3 7 3" xfId="1659"/>
    <cellStyle name="输出 2 3 7_2019经开区2019年预算表1231快报数(班子会）" xfId="1660"/>
    <cellStyle name="输出 2 3 8" xfId="1661"/>
    <cellStyle name="输出 2 3 8 2" xfId="1662"/>
    <cellStyle name="输出 2 3 8 3" xfId="1663"/>
    <cellStyle name="输出 2 3 8_2019经开区2019年预算表1231快报数(班子会）" xfId="1664"/>
    <cellStyle name="输出 2 3 9" xfId="1665"/>
    <cellStyle name="输出 2 3 9 2" xfId="1666"/>
    <cellStyle name="输出 2 3 9 3" xfId="1667"/>
    <cellStyle name="输出 2 3 9_2019经开区2019年预算表1231快报数(班子会）" xfId="1668"/>
    <cellStyle name="输出 2 3_2019经开区2019年预算表1231快报数(班子会）" xfId="1669"/>
    <cellStyle name="输出 2 4" xfId="1670"/>
    <cellStyle name="输出 2 4 10" xfId="1671"/>
    <cellStyle name="输出 2 4 10 2" xfId="1672"/>
    <cellStyle name="输出 2 4 10 3" xfId="1673"/>
    <cellStyle name="输出 2 4 10_2019经开区2019年预算表1231快报数(班子会）" xfId="1674"/>
    <cellStyle name="输出 2 4 11" xfId="1675"/>
    <cellStyle name="输出 2 4 11 2" xfId="1676"/>
    <cellStyle name="输出 2 4 11 3" xfId="1677"/>
    <cellStyle name="输出 2 4 11_2019经开区2019年预算表1231快报数(班子会）" xfId="1678"/>
    <cellStyle name="输出 2 4 12" xfId="1679"/>
    <cellStyle name="输出 2 4 12 2" xfId="1680"/>
    <cellStyle name="输出 2 4 12 3" xfId="1681"/>
    <cellStyle name="输出 2 4 12_2019经开区2019年预算表1231快报数(班子会）" xfId="1682"/>
    <cellStyle name="输出 2 4 13" xfId="1683"/>
    <cellStyle name="输出 2 4 14" xfId="1684"/>
    <cellStyle name="输出 2 4 2" xfId="1685"/>
    <cellStyle name="输出 2 4 2 2" xfId="1686"/>
    <cellStyle name="输出 2 4 2 3" xfId="1687"/>
    <cellStyle name="输出 2 4 2_2019经开区2019年预算表1231快报数(班子会）" xfId="1688"/>
    <cellStyle name="输出 2 4 3" xfId="1689"/>
    <cellStyle name="输出 2 4 3 2" xfId="1690"/>
    <cellStyle name="输出 2 4 3 3" xfId="1691"/>
    <cellStyle name="输出 2 4 3_2019经开区2019年预算表1231快报数(班子会）" xfId="1692"/>
    <cellStyle name="输出 2 4 4" xfId="1693"/>
    <cellStyle name="输出 2 4 4 2" xfId="1694"/>
    <cellStyle name="输出 2 4 4 3" xfId="1695"/>
    <cellStyle name="输出 2 4 4_2019经开区2019年预算表1231快报数(班子会）" xfId="1696"/>
    <cellStyle name="输出 2 4 5" xfId="1697"/>
    <cellStyle name="输出 2 4 5 2" xfId="1698"/>
    <cellStyle name="输出 2 4 5 3" xfId="1699"/>
    <cellStyle name="输出 2 4 5_2019经开区2019年预算表1231快报数(班子会）" xfId="1700"/>
    <cellStyle name="输出 2 4 6" xfId="1701"/>
    <cellStyle name="输出 2 4 6 2" xfId="1702"/>
    <cellStyle name="输出 2 4 6 3" xfId="1703"/>
    <cellStyle name="输出 2 4 6_2019经开区2019年预算表1231快报数(班子会）" xfId="1704"/>
    <cellStyle name="输出 2 4 7" xfId="1705"/>
    <cellStyle name="输出 2 4 7 2" xfId="1706"/>
    <cellStyle name="输出 2 4 7 3" xfId="1707"/>
    <cellStyle name="输出 2 4 7_2019经开区2019年预算表1231快报数(班子会）" xfId="1708"/>
    <cellStyle name="输出 2 4 8" xfId="1709"/>
    <cellStyle name="输出 2 4 8 2" xfId="1710"/>
    <cellStyle name="输出 2 4 8 3" xfId="1711"/>
    <cellStyle name="输出 2 4 8_2019经开区2019年预算表1231快报数(班子会）" xfId="1712"/>
    <cellStyle name="输出 2 4 9" xfId="1713"/>
    <cellStyle name="输出 2 4 9 2" xfId="1714"/>
    <cellStyle name="输出 2 4 9 3" xfId="1715"/>
    <cellStyle name="输出 2 4 9_2019经开区2019年预算表1231快报数(班子会）" xfId="1716"/>
    <cellStyle name="输出 2 4_2019经开区2019年预算表1231快报数(班子会）" xfId="1717"/>
    <cellStyle name="输出 2 5" xfId="1718"/>
    <cellStyle name="输出 2 5 10" xfId="1719"/>
    <cellStyle name="输出 2 5 10 2" xfId="1720"/>
    <cellStyle name="输出 2 5 10 3" xfId="1721"/>
    <cellStyle name="输出 2 5 10_2019经开区2019年预算表1231快报数(班子会）" xfId="1722"/>
    <cellStyle name="输出 2 5 11" xfId="1723"/>
    <cellStyle name="输出 2 5 11 2" xfId="1724"/>
    <cellStyle name="输出 2 5 11 3" xfId="1725"/>
    <cellStyle name="输出 2 5 11_2019经开区2019年预算表1231快报数(班子会）" xfId="1726"/>
    <cellStyle name="输出 2 5 12" xfId="1727"/>
    <cellStyle name="输出 2 5 12 2" xfId="1728"/>
    <cellStyle name="输出 2 5 12 3" xfId="1729"/>
    <cellStyle name="输出 2 5 12_2019经开区2019年预算表1231快报数(班子会）" xfId="1730"/>
    <cellStyle name="输出 2 5 13" xfId="1731"/>
    <cellStyle name="输出 2 5 14" xfId="1732"/>
    <cellStyle name="输出 2 5 2" xfId="1733"/>
    <cellStyle name="输出 2 5 2 2" xfId="1734"/>
    <cellStyle name="输出 2 5 2 3" xfId="1735"/>
    <cellStyle name="输出 2 5 2_2019经开区2019年预算表1231快报数(班子会）" xfId="1736"/>
    <cellStyle name="输出 2 5 3" xfId="1737"/>
    <cellStyle name="输出 2 5 3 2" xfId="1738"/>
    <cellStyle name="输出 2 5 3 3" xfId="1739"/>
    <cellStyle name="输出 2 5 3_2019经开区2019年预算表1231快报数(班子会）" xfId="1740"/>
    <cellStyle name="输出 2 5 4" xfId="1741"/>
    <cellStyle name="输出 2 5 4 2" xfId="1742"/>
    <cellStyle name="输出 2 5 4 3" xfId="1743"/>
    <cellStyle name="输出 2 5 4_2019经开区2019年预算表1231快报数(班子会）" xfId="1744"/>
    <cellStyle name="输出 2 5 5" xfId="1745"/>
    <cellStyle name="输出 2 5 5 2" xfId="1746"/>
    <cellStyle name="输出 2 5 5 3" xfId="1747"/>
    <cellStyle name="输出 2 5 5_2019经开区2019年预算表1231快报数(班子会）" xfId="1748"/>
    <cellStyle name="输出 2 5 6" xfId="1749"/>
    <cellStyle name="输出 2 5 6 2" xfId="1750"/>
    <cellStyle name="输出 2 5 6 3" xfId="1751"/>
    <cellStyle name="输出 2 5 6_2019经开区2019年预算表1231快报数(班子会）" xfId="1752"/>
    <cellStyle name="输出 2 5 7" xfId="1753"/>
    <cellStyle name="输出 2 5 7 2" xfId="1754"/>
    <cellStyle name="输出 2 5 7 3" xfId="1755"/>
    <cellStyle name="输出 2 5 7_2019经开区2019年预算表1231快报数(班子会）" xfId="1756"/>
    <cellStyle name="输出 2 5 8" xfId="1757"/>
    <cellStyle name="输出 2 5 8 2" xfId="1758"/>
    <cellStyle name="输出 2 5 8 3" xfId="1759"/>
    <cellStyle name="输出 2 5 8_2019经开区2019年预算表1231快报数(班子会）" xfId="1760"/>
    <cellStyle name="输出 2 5 9" xfId="1761"/>
    <cellStyle name="输出 2 5 9 2" xfId="1762"/>
    <cellStyle name="输出 2 5 9 3" xfId="1763"/>
    <cellStyle name="输出 2 5 9_2019经开区2019年预算表1231快报数(班子会）" xfId="1764"/>
    <cellStyle name="输出 2 5_2019经开区2019年预算表1231快报数(班子会）" xfId="1765"/>
    <cellStyle name="输出 2 6" xfId="1766"/>
    <cellStyle name="输出 2 6 10" xfId="1767"/>
    <cellStyle name="输出 2 6 10 2" xfId="1768"/>
    <cellStyle name="输出 2 6 10 3" xfId="1769"/>
    <cellStyle name="输出 2 6 10_2019经开区2019年预算表1231快报数(班子会）" xfId="1770"/>
    <cellStyle name="输出 2 6 11" xfId="1771"/>
    <cellStyle name="输出 2 6 11 2" xfId="1772"/>
    <cellStyle name="输出 2 6 11 3" xfId="1773"/>
    <cellStyle name="输出 2 6 11_2019经开区2019年预算表1231快报数(班子会）" xfId="1774"/>
    <cellStyle name="输出 2 6 12" xfId="1775"/>
    <cellStyle name="输出 2 6 12 2" xfId="1776"/>
    <cellStyle name="输出 2 6 12 3" xfId="1777"/>
    <cellStyle name="输出 2 6 12_2019经开区2019年预算表1231快报数(班子会）" xfId="1778"/>
    <cellStyle name="输出 2 6 13" xfId="1779"/>
    <cellStyle name="输出 2 6 14" xfId="1780"/>
    <cellStyle name="输出 2 6 2" xfId="1781"/>
    <cellStyle name="输出 2 6 2 2" xfId="1782"/>
    <cellStyle name="输出 2 6 2 3" xfId="1783"/>
    <cellStyle name="输出 2 6 2_2019经开区2019年预算表1231快报数(班子会）" xfId="1784"/>
    <cellStyle name="输出 2 6 3" xfId="1785"/>
    <cellStyle name="输出 2 6 3 2" xfId="1786"/>
    <cellStyle name="输出 2 6 3 3" xfId="1787"/>
    <cellStyle name="输出 2 6 3_2019经开区2019年预算表1231快报数(班子会）" xfId="1788"/>
    <cellStyle name="输出 2 6 4" xfId="1789"/>
    <cellStyle name="输出 2 6 4 2" xfId="1790"/>
    <cellStyle name="输出 2 6 4 3" xfId="1791"/>
    <cellStyle name="输出 2 6 4_2019经开区2019年预算表1231快报数(班子会）" xfId="1792"/>
    <cellStyle name="输出 2 6 5" xfId="1793"/>
    <cellStyle name="输出 2 6 5 2" xfId="1794"/>
    <cellStyle name="输出 2 6 5 3" xfId="1795"/>
    <cellStyle name="输出 2 6 5_2019经开区2019年预算表1231快报数(班子会）" xfId="1796"/>
    <cellStyle name="输出 2 6 6" xfId="1797"/>
    <cellStyle name="输出 2 6 6 2" xfId="1798"/>
    <cellStyle name="输出 2 6 6 3" xfId="1799"/>
    <cellStyle name="输出 2 6 6_2019经开区2019年预算表1231快报数(班子会）" xfId="1800"/>
    <cellStyle name="输出 2 6 7" xfId="1801"/>
    <cellStyle name="输出 2 6 7 2" xfId="1802"/>
    <cellStyle name="输出 2 6 7 3" xfId="1803"/>
    <cellStyle name="输出 2 6 7_2019经开区2019年预算表1231快报数(班子会）" xfId="1804"/>
    <cellStyle name="输出 2 6 8" xfId="1805"/>
    <cellStyle name="输出 2 6 8 2" xfId="1806"/>
    <cellStyle name="输出 2 6 8 3" xfId="1807"/>
    <cellStyle name="输出 2 6 8_2019经开区2019年预算表1231快报数(班子会）" xfId="1808"/>
    <cellStyle name="输出 2 6 9" xfId="1809"/>
    <cellStyle name="输出 2 6 9 2" xfId="1810"/>
    <cellStyle name="输出 2 6 9 3" xfId="1811"/>
    <cellStyle name="输出 2 6 9_2019经开区2019年预算表1231快报数(班子会）" xfId="1812"/>
    <cellStyle name="输出 2 6_2019经开区2019年预算表1231快报数(班子会）" xfId="1813"/>
    <cellStyle name="输出 2 7" xfId="1814"/>
    <cellStyle name="输出 2 7 10" xfId="1815"/>
    <cellStyle name="输出 2 7 10 2" xfId="1816"/>
    <cellStyle name="输出 2 7 10 3" xfId="1817"/>
    <cellStyle name="输出 2 7 10_2019经开区2019年预算表1231快报数(班子会）" xfId="1818"/>
    <cellStyle name="输出 2 7 11" xfId="1819"/>
    <cellStyle name="输出 2 7 11 2" xfId="1820"/>
    <cellStyle name="输出 2 7 11 3" xfId="1821"/>
    <cellStyle name="输出 2 7 11_2019经开区2019年预算表1231快报数(班子会）" xfId="1822"/>
    <cellStyle name="输出 2 7 12" xfId="1823"/>
    <cellStyle name="输出 2 7 12 2" xfId="1824"/>
    <cellStyle name="输出 2 7 12 3" xfId="1825"/>
    <cellStyle name="输出 2 7 12_2019经开区2019年预算表1231快报数(班子会）" xfId="1826"/>
    <cellStyle name="输出 2 7 13" xfId="1827"/>
    <cellStyle name="输出 2 7 14" xfId="1828"/>
    <cellStyle name="输出 2 7 2" xfId="1829"/>
    <cellStyle name="输出 2 7 2 2" xfId="1830"/>
    <cellStyle name="输出 2 7 2 3" xfId="1831"/>
    <cellStyle name="输出 2 7 2_2019经开区2019年预算表1231快报数(班子会）" xfId="1832"/>
    <cellStyle name="输出 2 7 3" xfId="1833"/>
    <cellStyle name="输出 2 7 3 2" xfId="1834"/>
    <cellStyle name="输出 2 7 3 3" xfId="1835"/>
    <cellStyle name="输出 2 7 3_2019经开区2019年预算表1231快报数(班子会）" xfId="1836"/>
    <cellStyle name="输出 2 7 4" xfId="1837"/>
    <cellStyle name="输出 2 7 4 2" xfId="1838"/>
    <cellStyle name="输出 2 7 4 3" xfId="1839"/>
    <cellStyle name="输出 2 7 4_2019经开区2019年预算表1231快报数(班子会）" xfId="1840"/>
    <cellStyle name="输出 2 7 5" xfId="1841"/>
    <cellStyle name="输出 2 7 5 2" xfId="1842"/>
    <cellStyle name="输出 2 7 5 3" xfId="1843"/>
    <cellStyle name="输出 2 7 5_2019经开区2019年预算表1231快报数(班子会）" xfId="1844"/>
    <cellStyle name="输出 2 7 6" xfId="1845"/>
    <cellStyle name="输出 2 7 6 2" xfId="1846"/>
    <cellStyle name="输出 2 7 6 3" xfId="1847"/>
    <cellStyle name="输出 2 7 6_2019经开区2019年预算表1231快报数(班子会）" xfId="1848"/>
    <cellStyle name="输出 2 7 7" xfId="1849"/>
    <cellStyle name="输出 2 7 7 2" xfId="1850"/>
    <cellStyle name="输出 2 7 7 3" xfId="1851"/>
    <cellStyle name="输出 2 7 7_2019经开区2019年预算表1231快报数(班子会）" xfId="1852"/>
    <cellStyle name="输出 2 7 8" xfId="1853"/>
    <cellStyle name="输出 2 7 8 2" xfId="1854"/>
    <cellStyle name="输出 2 7 8 3" xfId="1855"/>
    <cellStyle name="输出 2 7 8_2019经开区2019年预算表1231快报数(班子会）" xfId="1856"/>
    <cellStyle name="输出 2 7 9" xfId="1857"/>
    <cellStyle name="输出 2 7 9 2" xfId="1858"/>
    <cellStyle name="输出 2 7 9 3" xfId="1859"/>
    <cellStyle name="输出 2 7 9_2019经开区2019年预算表1231快报数(班子会）" xfId="1860"/>
    <cellStyle name="输出 2 7_2019经开区2019年预算表1231快报数(班子会）" xfId="1861"/>
    <cellStyle name="输出 2 8" xfId="1862"/>
    <cellStyle name="输出 2 8 2" xfId="1863"/>
    <cellStyle name="输出 2 8 3" xfId="1864"/>
    <cellStyle name="输出 2 8_2019经开区2019年预算表1231快报数(班子会）" xfId="1865"/>
    <cellStyle name="输出 2 9" xfId="1866"/>
    <cellStyle name="输出 2 9 2" xfId="1867"/>
    <cellStyle name="输出 2 9 3" xfId="1868"/>
    <cellStyle name="输出 2 9_2019经开区2019年预算表1231快报数(班子会）" xfId="1869"/>
    <cellStyle name="输出 2_2019年项目支出汇总表1206（李）" xfId="1870"/>
    <cellStyle name="输入" xfId="1871"/>
    <cellStyle name="输入 2" xfId="1872"/>
    <cellStyle name="输入 2 10" xfId="1873"/>
    <cellStyle name="输入 2 10 2" xfId="1874"/>
    <cellStyle name="输入 2 10 3" xfId="1875"/>
    <cellStyle name="输入 2 10_2019经开区2019年预算表1231快报数(班子会）" xfId="1876"/>
    <cellStyle name="输入 2 11" xfId="1877"/>
    <cellStyle name="输入 2 11 2" xfId="1878"/>
    <cellStyle name="输入 2 11 3" xfId="1879"/>
    <cellStyle name="输入 2 11_2019经开区2019年预算表1231快报数(班子会）" xfId="1880"/>
    <cellStyle name="输入 2 12" xfId="1881"/>
    <cellStyle name="输入 2 12 2" xfId="1882"/>
    <cellStyle name="输入 2 12 3" xfId="1883"/>
    <cellStyle name="输入 2 12_2019经开区2019年预算表1231快报数(班子会）" xfId="1884"/>
    <cellStyle name="输入 2 13" xfId="1885"/>
    <cellStyle name="输入 2 13 2" xfId="1886"/>
    <cellStyle name="输入 2 13 3" xfId="1887"/>
    <cellStyle name="输入 2 13_2019经开区2019年预算表1231快报数(班子会）" xfId="1888"/>
    <cellStyle name="输入 2 14" xfId="1889"/>
    <cellStyle name="输入 2 14 2" xfId="1890"/>
    <cellStyle name="输入 2 14 3" xfId="1891"/>
    <cellStyle name="输入 2 14_2019经开区2019年预算表1231快报数(班子会）" xfId="1892"/>
    <cellStyle name="输入 2 15" xfId="1893"/>
    <cellStyle name="输入 2 15 2" xfId="1894"/>
    <cellStyle name="输入 2 15 3" xfId="1895"/>
    <cellStyle name="输入 2 15_2019经开区2019年预算表1231快报数(班子会）" xfId="1896"/>
    <cellStyle name="输入 2 16" xfId="1897"/>
    <cellStyle name="输入 2 16 2" xfId="1898"/>
    <cellStyle name="输入 2 16 3" xfId="1899"/>
    <cellStyle name="输入 2 16_2019经开区2019年预算表1231快报数(班子会）" xfId="1900"/>
    <cellStyle name="输入 2 17" xfId="1901"/>
    <cellStyle name="输入 2 17 2" xfId="1902"/>
    <cellStyle name="输入 2 17 3" xfId="1903"/>
    <cellStyle name="输入 2 17_2019经开区2019年预算表1231快报数(班子会）" xfId="1904"/>
    <cellStyle name="输入 2 18" xfId="1905"/>
    <cellStyle name="输入 2 18 2" xfId="1906"/>
    <cellStyle name="输入 2 18 3" xfId="1907"/>
    <cellStyle name="输入 2 18_2019经开区2019年预算表1231快报数(班子会）" xfId="1908"/>
    <cellStyle name="输入 2 19" xfId="1909"/>
    <cellStyle name="输入 2 19 2" xfId="1910"/>
    <cellStyle name="输入 2 19 3" xfId="1911"/>
    <cellStyle name="输入 2 19_2019经开区2019年预算表1231快报数(班子会）" xfId="1912"/>
    <cellStyle name="输入 2 2" xfId="1913"/>
    <cellStyle name="输入 2 2 10" xfId="1914"/>
    <cellStyle name="输入 2 2 10 2" xfId="1915"/>
    <cellStyle name="输入 2 2 10 3" xfId="1916"/>
    <cellStyle name="输入 2 2 10_2019经开区2019年预算表1231快报数(班子会）" xfId="1917"/>
    <cellStyle name="输入 2 2 11" xfId="1918"/>
    <cellStyle name="输入 2 2 11 2" xfId="1919"/>
    <cellStyle name="输入 2 2 11 3" xfId="1920"/>
    <cellStyle name="输入 2 2 11_2019经开区2019年预算表1231快报数(班子会）" xfId="1921"/>
    <cellStyle name="输入 2 2 12" xfId="1922"/>
    <cellStyle name="输入 2 2 12 2" xfId="1923"/>
    <cellStyle name="输入 2 2 12 3" xfId="1924"/>
    <cellStyle name="输入 2 2 12_2019经开区2019年预算表1231快报数(班子会）" xfId="1925"/>
    <cellStyle name="输入 2 2 13" xfId="1926"/>
    <cellStyle name="输入 2 2 14" xfId="1927"/>
    <cellStyle name="输入 2 2 2" xfId="1928"/>
    <cellStyle name="输入 2 2 2 2" xfId="1929"/>
    <cellStyle name="输入 2 2 2 3" xfId="1930"/>
    <cellStyle name="输入 2 2 2_2019经开区2019年预算表1231快报数(班子会）" xfId="1931"/>
    <cellStyle name="输入 2 2 3" xfId="1932"/>
    <cellStyle name="输入 2 2 3 2" xfId="1933"/>
    <cellStyle name="输入 2 2 3 3" xfId="1934"/>
    <cellStyle name="输入 2 2 3_2019经开区2019年预算表1231快报数(班子会）" xfId="1935"/>
    <cellStyle name="输入 2 2 4" xfId="1936"/>
    <cellStyle name="输入 2 2 4 2" xfId="1937"/>
    <cellStyle name="输入 2 2 4 3" xfId="1938"/>
    <cellStyle name="输入 2 2 4_2019经开区2019年预算表1231快报数(班子会）" xfId="1939"/>
    <cellStyle name="输入 2 2 5" xfId="1940"/>
    <cellStyle name="输入 2 2 5 2" xfId="1941"/>
    <cellStyle name="输入 2 2 5 3" xfId="1942"/>
    <cellStyle name="输入 2 2 5_2019经开区2019年预算表1231快报数(班子会）" xfId="1943"/>
    <cellStyle name="输入 2 2 6" xfId="1944"/>
    <cellStyle name="输入 2 2 6 2" xfId="1945"/>
    <cellStyle name="输入 2 2 6 3" xfId="1946"/>
    <cellStyle name="输入 2 2 6_2019经开区2019年预算表1231快报数(班子会）" xfId="1947"/>
    <cellStyle name="输入 2 2 7" xfId="1948"/>
    <cellStyle name="输入 2 2 7 2" xfId="1949"/>
    <cellStyle name="输入 2 2 7 3" xfId="1950"/>
    <cellStyle name="输入 2 2 7_2019经开区2019年预算表1231快报数(班子会）" xfId="1951"/>
    <cellStyle name="输入 2 2 8" xfId="1952"/>
    <cellStyle name="输入 2 2 8 2" xfId="1953"/>
    <cellStyle name="输入 2 2 8 3" xfId="1954"/>
    <cellStyle name="输入 2 2 8_2019经开区2019年预算表1231快报数(班子会）" xfId="1955"/>
    <cellStyle name="输入 2 2 9" xfId="1956"/>
    <cellStyle name="输入 2 2 9 2" xfId="1957"/>
    <cellStyle name="输入 2 2 9 3" xfId="1958"/>
    <cellStyle name="输入 2 2 9_2019经开区2019年预算表1231快报数(班子会）" xfId="1959"/>
    <cellStyle name="输入 2 2_2019经开区2019年预算表1231快报数(班子会）" xfId="1960"/>
    <cellStyle name="输入 2 20" xfId="1961"/>
    <cellStyle name="输入 2 20 2" xfId="1962"/>
    <cellStyle name="输入 2 20_2019经开区2019年预算表1231快报数(班子会）" xfId="1963"/>
    <cellStyle name="输入 2 21" xfId="1964"/>
    <cellStyle name="输入 2 3" xfId="1965"/>
    <cellStyle name="输入 2 3 10" xfId="1966"/>
    <cellStyle name="输入 2 3 10 2" xfId="1967"/>
    <cellStyle name="输入 2 3 10 3" xfId="1968"/>
    <cellStyle name="输入 2 3 10_2019经开区2019年预算表1231快报数(班子会）" xfId="1969"/>
    <cellStyle name="输入 2 3 11" xfId="1970"/>
    <cellStyle name="输入 2 3 11 2" xfId="1971"/>
    <cellStyle name="输入 2 3 11 3" xfId="1972"/>
    <cellStyle name="输入 2 3 11_2019经开区2019年预算表1231快报数(班子会）" xfId="1973"/>
    <cellStyle name="输入 2 3 12" xfId="1974"/>
    <cellStyle name="输入 2 3 12 2" xfId="1975"/>
    <cellStyle name="输入 2 3 12 3" xfId="1976"/>
    <cellStyle name="输入 2 3 12_2019经开区2019年预算表1231快报数(班子会）" xfId="1977"/>
    <cellStyle name="输入 2 3 13" xfId="1978"/>
    <cellStyle name="输入 2 3 14" xfId="1979"/>
    <cellStyle name="输入 2 3 2" xfId="1980"/>
    <cellStyle name="输入 2 3 2 2" xfId="1981"/>
    <cellStyle name="输入 2 3 2 3" xfId="1982"/>
    <cellStyle name="输入 2 3 2_2019经开区2019年预算表1231快报数(班子会）" xfId="1983"/>
    <cellStyle name="输入 2 3 3" xfId="1984"/>
    <cellStyle name="输入 2 3 3 2" xfId="1985"/>
    <cellStyle name="输入 2 3 3 3" xfId="1986"/>
    <cellStyle name="输入 2 3 3_2019经开区2019年预算表1231快报数(班子会）" xfId="1987"/>
    <cellStyle name="输入 2 3 4" xfId="1988"/>
    <cellStyle name="输入 2 3 4 2" xfId="1989"/>
    <cellStyle name="输入 2 3 4 3" xfId="1990"/>
    <cellStyle name="输入 2 3 4_2019经开区2019年预算表1231快报数(班子会）" xfId="1991"/>
    <cellStyle name="输入 2 3 5" xfId="1992"/>
    <cellStyle name="输入 2 3 5 2" xfId="1993"/>
    <cellStyle name="输入 2 3 5 3" xfId="1994"/>
    <cellStyle name="输入 2 3 5_2019经开区2019年预算表1231快报数(班子会）" xfId="1995"/>
    <cellStyle name="输入 2 3 6" xfId="1996"/>
    <cellStyle name="输入 2 3 6 2" xfId="1997"/>
    <cellStyle name="输入 2 3 6 3" xfId="1998"/>
    <cellStyle name="输入 2 3 6_2019经开区2019年预算表1231快报数(班子会）" xfId="1999"/>
    <cellStyle name="输入 2 3 7" xfId="2000"/>
    <cellStyle name="输入 2 3 7 2" xfId="2001"/>
    <cellStyle name="输入 2 3 7 3" xfId="2002"/>
    <cellStyle name="输入 2 3 7_2019经开区2019年预算表1231快报数(班子会）" xfId="2003"/>
    <cellStyle name="输入 2 3 8" xfId="2004"/>
    <cellStyle name="输入 2 3 8 2" xfId="2005"/>
    <cellStyle name="输入 2 3 8 3" xfId="2006"/>
    <cellStyle name="输入 2 3 8_2019经开区2019年预算表1231快报数(班子会）" xfId="2007"/>
    <cellStyle name="输入 2 3 9" xfId="2008"/>
    <cellStyle name="输入 2 3 9 2" xfId="2009"/>
    <cellStyle name="输入 2 3 9 3" xfId="2010"/>
    <cellStyle name="输入 2 3 9_2019经开区2019年预算表1231快报数(班子会）" xfId="2011"/>
    <cellStyle name="输入 2 3_2019经开区2019年预算表1231快报数(班子会）" xfId="2012"/>
    <cellStyle name="输入 2 4" xfId="2013"/>
    <cellStyle name="输入 2 4 10" xfId="2014"/>
    <cellStyle name="输入 2 4 10 2" xfId="2015"/>
    <cellStyle name="输入 2 4 10 3" xfId="2016"/>
    <cellStyle name="输入 2 4 10_2019经开区2019年预算表1231快报数(班子会）" xfId="2017"/>
    <cellStyle name="输入 2 4 11" xfId="2018"/>
    <cellStyle name="输入 2 4 11 2" xfId="2019"/>
    <cellStyle name="输入 2 4 11 3" xfId="2020"/>
    <cellStyle name="输入 2 4 11_2019经开区2019年预算表1231快报数(班子会）" xfId="2021"/>
    <cellStyle name="输入 2 4 12" xfId="2022"/>
    <cellStyle name="输入 2 4 12 2" xfId="2023"/>
    <cellStyle name="输入 2 4 12 3" xfId="2024"/>
    <cellStyle name="输入 2 4 12_2019经开区2019年预算表1231快报数(班子会）" xfId="2025"/>
    <cellStyle name="输入 2 4 13" xfId="2026"/>
    <cellStyle name="输入 2 4 14" xfId="2027"/>
    <cellStyle name="输入 2 4 2" xfId="2028"/>
    <cellStyle name="输入 2 4 2 2" xfId="2029"/>
    <cellStyle name="输入 2 4 2 3" xfId="2030"/>
    <cellStyle name="输入 2 4 2_2019经开区2019年预算表1231快报数(班子会）" xfId="2031"/>
    <cellStyle name="输入 2 4 3" xfId="2032"/>
    <cellStyle name="输入 2 4 3 2" xfId="2033"/>
    <cellStyle name="输入 2 4 3 3" xfId="2034"/>
    <cellStyle name="输入 2 4 3_2019经开区2019年预算表1231快报数(班子会）" xfId="2035"/>
    <cellStyle name="输入 2 4 4" xfId="2036"/>
    <cellStyle name="输入 2 4 4 2" xfId="2037"/>
    <cellStyle name="输入 2 4 4 3" xfId="2038"/>
    <cellStyle name="输入 2 4 4_2019经开区2019年预算表1231快报数(班子会）" xfId="2039"/>
    <cellStyle name="输入 2 4 5" xfId="2040"/>
    <cellStyle name="输入 2 4 5 2" xfId="2041"/>
    <cellStyle name="输入 2 4 5 3" xfId="2042"/>
    <cellStyle name="输入 2 4 5_2019经开区2019年预算表1231快报数(班子会）" xfId="2043"/>
    <cellStyle name="输入 2 4 6" xfId="2044"/>
    <cellStyle name="输入 2 4 6 2" xfId="2045"/>
    <cellStyle name="输入 2 4 6 3" xfId="2046"/>
    <cellStyle name="输入 2 4 6_2019经开区2019年预算表1231快报数(班子会）" xfId="2047"/>
    <cellStyle name="输入 2 4 7" xfId="2048"/>
    <cellStyle name="输入 2 4 7 2" xfId="2049"/>
    <cellStyle name="输入 2 4 7 3" xfId="2050"/>
    <cellStyle name="输入 2 4 7_2019经开区2019年预算表1231快报数(班子会）" xfId="2051"/>
    <cellStyle name="输入 2 4 8" xfId="2052"/>
    <cellStyle name="输入 2 4 8 2" xfId="2053"/>
    <cellStyle name="输入 2 4 8 3" xfId="2054"/>
    <cellStyle name="输入 2 4 8_2019经开区2019年预算表1231快报数(班子会）" xfId="2055"/>
    <cellStyle name="输入 2 4 9" xfId="2056"/>
    <cellStyle name="输入 2 4 9 2" xfId="2057"/>
    <cellStyle name="输入 2 4 9 3" xfId="2058"/>
    <cellStyle name="输入 2 4 9_2019经开区2019年预算表1231快报数(班子会）" xfId="2059"/>
    <cellStyle name="输入 2 4_2019经开区2019年预算表1231快报数(班子会）" xfId="2060"/>
    <cellStyle name="输入 2 5" xfId="2061"/>
    <cellStyle name="输入 2 5 10" xfId="2062"/>
    <cellStyle name="输入 2 5 10 2" xfId="2063"/>
    <cellStyle name="输入 2 5 10 3" xfId="2064"/>
    <cellStyle name="输入 2 5 10_2019经开区2019年预算表1231快报数(班子会）" xfId="2065"/>
    <cellStyle name="输入 2 5 11" xfId="2066"/>
    <cellStyle name="输入 2 5 11 2" xfId="2067"/>
    <cellStyle name="输入 2 5 11 3" xfId="2068"/>
    <cellStyle name="输入 2 5 11_2019经开区2019年预算表1231快报数(班子会）" xfId="2069"/>
    <cellStyle name="输入 2 5 12" xfId="2070"/>
    <cellStyle name="输入 2 5 12 2" xfId="2071"/>
    <cellStyle name="输入 2 5 12 3" xfId="2072"/>
    <cellStyle name="输入 2 5 12_2019经开区2019年预算表1231快报数(班子会）" xfId="2073"/>
    <cellStyle name="输入 2 5 13" xfId="2074"/>
    <cellStyle name="输入 2 5 14" xfId="2075"/>
    <cellStyle name="输入 2 5 2" xfId="2076"/>
    <cellStyle name="输入 2 5 2 2" xfId="2077"/>
    <cellStyle name="输入 2 5 2 3" xfId="2078"/>
    <cellStyle name="输入 2 5 2_2019经开区2019年预算表1231快报数(班子会）" xfId="2079"/>
    <cellStyle name="输入 2 5 3" xfId="2080"/>
    <cellStyle name="输入 2 5 3 2" xfId="2081"/>
    <cellStyle name="输入 2 5 3 3" xfId="2082"/>
    <cellStyle name="输入 2 5 3_2019经开区2019年预算表1231快报数(班子会）" xfId="2083"/>
    <cellStyle name="输入 2 5 4" xfId="2084"/>
    <cellStyle name="输入 2 5 4 2" xfId="2085"/>
    <cellStyle name="输入 2 5 4 3" xfId="2086"/>
    <cellStyle name="输入 2 5 4_2019经开区2019年预算表1231快报数(班子会）" xfId="2087"/>
    <cellStyle name="输入 2 5 5" xfId="2088"/>
    <cellStyle name="输入 2 5 5 2" xfId="2089"/>
    <cellStyle name="输入 2 5 5 3" xfId="2090"/>
    <cellStyle name="输入 2 5 5_2019经开区2019年预算表1231快报数(班子会）" xfId="2091"/>
    <cellStyle name="输入 2 5 6" xfId="2092"/>
    <cellStyle name="输入 2 5 6 2" xfId="2093"/>
    <cellStyle name="输入 2 5 6 3" xfId="2094"/>
    <cellStyle name="输入 2 5 6_2019经开区2019年预算表1231快报数(班子会）" xfId="2095"/>
    <cellStyle name="输入 2 5 7" xfId="2096"/>
    <cellStyle name="输入 2 5 7 2" xfId="2097"/>
    <cellStyle name="输入 2 5 7 3" xfId="2098"/>
    <cellStyle name="输入 2 5 7_2019经开区2019年预算表1231快报数(班子会）" xfId="2099"/>
    <cellStyle name="输入 2 5 8" xfId="2100"/>
    <cellStyle name="输入 2 5 8 2" xfId="2101"/>
    <cellStyle name="输入 2 5 8 3" xfId="2102"/>
    <cellStyle name="输入 2 5 8_2019经开区2019年预算表1231快报数(班子会）" xfId="2103"/>
    <cellStyle name="输入 2 5 9" xfId="2104"/>
    <cellStyle name="输入 2 5 9 2" xfId="2105"/>
    <cellStyle name="输入 2 5 9 3" xfId="2106"/>
    <cellStyle name="输入 2 5 9_2019经开区2019年预算表1231快报数(班子会）" xfId="2107"/>
    <cellStyle name="输入 2 5_2019经开区2019年预算表1231快报数(班子会）" xfId="2108"/>
    <cellStyle name="输入 2 6" xfId="2109"/>
    <cellStyle name="输入 2 6 10" xfId="2110"/>
    <cellStyle name="输入 2 6 10 2" xfId="2111"/>
    <cellStyle name="输入 2 6 10 3" xfId="2112"/>
    <cellStyle name="输入 2 6 10_2019经开区2019年预算表1231快报数(班子会）" xfId="2113"/>
    <cellStyle name="输入 2 6 11" xfId="2114"/>
    <cellStyle name="输入 2 6 11 2" xfId="2115"/>
    <cellStyle name="输入 2 6 11 3" xfId="2116"/>
    <cellStyle name="输入 2 6 11_2019经开区2019年预算表1231快报数(班子会）" xfId="2117"/>
    <cellStyle name="输入 2 6 12" xfId="2118"/>
    <cellStyle name="输入 2 6 12 2" xfId="2119"/>
    <cellStyle name="输入 2 6 12 3" xfId="2120"/>
    <cellStyle name="输入 2 6 12_2019经开区2019年预算表1231快报数(班子会）" xfId="2121"/>
    <cellStyle name="输入 2 6 13" xfId="2122"/>
    <cellStyle name="输入 2 6 14" xfId="2123"/>
    <cellStyle name="输入 2 6 2" xfId="2124"/>
    <cellStyle name="输入 2 6 2 2" xfId="2125"/>
    <cellStyle name="输入 2 6 2 3" xfId="2126"/>
    <cellStyle name="输入 2 6 2_2019经开区2019年预算表1231快报数(班子会）" xfId="2127"/>
    <cellStyle name="输入 2 6 3" xfId="2128"/>
    <cellStyle name="输入 2 6 3 2" xfId="2129"/>
    <cellStyle name="输入 2 6 3 3" xfId="2130"/>
    <cellStyle name="输入 2 6 3_2019经开区2019年预算表1231快报数(班子会）" xfId="2131"/>
    <cellStyle name="输入 2 6 4" xfId="2132"/>
    <cellStyle name="输入 2 6 4 2" xfId="2133"/>
    <cellStyle name="输入 2 6 4 3" xfId="2134"/>
    <cellStyle name="输入 2 6 4_2019经开区2019年预算表1231快报数(班子会）" xfId="2135"/>
    <cellStyle name="输入 2 6 5" xfId="2136"/>
    <cellStyle name="输入 2 6 5 2" xfId="2137"/>
    <cellStyle name="输入 2 6 5 3" xfId="2138"/>
    <cellStyle name="输入 2 6 5_2019经开区2019年预算表1231快报数(班子会）" xfId="2139"/>
    <cellStyle name="输入 2 6 6" xfId="2140"/>
    <cellStyle name="输入 2 6 6 2" xfId="2141"/>
    <cellStyle name="输入 2 6 6 3" xfId="2142"/>
    <cellStyle name="输入 2 6 6_2019经开区2019年预算表1231快报数(班子会）" xfId="2143"/>
    <cellStyle name="输入 2 6 7" xfId="2144"/>
    <cellStyle name="输入 2 6 7 2" xfId="2145"/>
    <cellStyle name="输入 2 6 7 3" xfId="2146"/>
    <cellStyle name="输入 2 6 7_2019经开区2019年预算表1231快报数(班子会）" xfId="2147"/>
    <cellStyle name="输入 2 6 8" xfId="2148"/>
    <cellStyle name="输入 2 6 8 2" xfId="2149"/>
    <cellStyle name="输入 2 6 8 3" xfId="2150"/>
    <cellStyle name="输入 2 6 8_2019经开区2019年预算表1231快报数(班子会）" xfId="2151"/>
    <cellStyle name="输入 2 6 9" xfId="2152"/>
    <cellStyle name="输入 2 6 9 2" xfId="2153"/>
    <cellStyle name="输入 2 6 9 3" xfId="2154"/>
    <cellStyle name="输入 2 6 9_2019经开区2019年预算表1231快报数(班子会）" xfId="2155"/>
    <cellStyle name="输入 2 6_2019经开区2019年预算表1231快报数(班子会）" xfId="2156"/>
    <cellStyle name="输入 2 7" xfId="2157"/>
    <cellStyle name="输入 2 7 10" xfId="2158"/>
    <cellStyle name="输入 2 7 10 2" xfId="2159"/>
    <cellStyle name="输入 2 7 10 3" xfId="2160"/>
    <cellStyle name="输入 2 7 10_2019经开区2019年预算表1231快报数(班子会）" xfId="2161"/>
    <cellStyle name="输入 2 7 11" xfId="2162"/>
    <cellStyle name="输入 2 7 11 2" xfId="2163"/>
    <cellStyle name="输入 2 7 11 3" xfId="2164"/>
    <cellStyle name="输入 2 7 11_2019经开区2019年预算表1231快报数(班子会）" xfId="2165"/>
    <cellStyle name="输入 2 7 12" xfId="2166"/>
    <cellStyle name="输入 2 7 12 2" xfId="2167"/>
    <cellStyle name="输入 2 7 12 3" xfId="2168"/>
    <cellStyle name="输入 2 7 12_2019经开区2019年预算表1231快报数(班子会）" xfId="2169"/>
    <cellStyle name="输入 2 7 13" xfId="2170"/>
    <cellStyle name="输入 2 7 14" xfId="2171"/>
    <cellStyle name="输入 2 7 2" xfId="2172"/>
    <cellStyle name="输入 2 7 2 2" xfId="2173"/>
    <cellStyle name="输入 2 7 2 3" xfId="2174"/>
    <cellStyle name="输入 2 7 2_2019经开区2019年预算表1231快报数(班子会）" xfId="2175"/>
    <cellStyle name="输入 2 7 3" xfId="2176"/>
    <cellStyle name="输入 2 7 3 2" xfId="2177"/>
    <cellStyle name="输入 2 7 3 3" xfId="2178"/>
    <cellStyle name="输入 2 7 3_2019经开区2019年预算表1231快报数(班子会）" xfId="2179"/>
    <cellStyle name="输入 2 7 4" xfId="2180"/>
    <cellStyle name="输入 2 7 4 2" xfId="2181"/>
    <cellStyle name="输入 2 7 4 3" xfId="2182"/>
    <cellStyle name="输入 2 7 4_2019经开区2019年预算表1231快报数(班子会）" xfId="2183"/>
    <cellStyle name="输入 2 7 5" xfId="2184"/>
    <cellStyle name="输入 2 7 5 2" xfId="2185"/>
    <cellStyle name="输入 2 7 5 3" xfId="2186"/>
    <cellStyle name="输入 2 7 5_2019经开区2019年预算表1231快报数(班子会）" xfId="2187"/>
    <cellStyle name="输入 2 7 6" xfId="2188"/>
    <cellStyle name="输入 2 7 6 2" xfId="2189"/>
    <cellStyle name="输入 2 7 6 3" xfId="2190"/>
    <cellStyle name="输入 2 7 6_2019经开区2019年预算表1231快报数(班子会）" xfId="2191"/>
    <cellStyle name="输入 2 7 7" xfId="2192"/>
    <cellStyle name="输入 2 7 7 2" xfId="2193"/>
    <cellStyle name="输入 2 7 7 3" xfId="2194"/>
    <cellStyle name="输入 2 7 7_2019经开区2019年预算表1231快报数(班子会）" xfId="2195"/>
    <cellStyle name="输入 2 7 8" xfId="2196"/>
    <cellStyle name="输入 2 7 8 2" xfId="2197"/>
    <cellStyle name="输入 2 7 8 3" xfId="2198"/>
    <cellStyle name="输入 2 7 8_2019经开区2019年预算表1231快报数(班子会）" xfId="2199"/>
    <cellStyle name="输入 2 7 9" xfId="2200"/>
    <cellStyle name="输入 2 7 9 2" xfId="2201"/>
    <cellStyle name="输入 2 7 9 3" xfId="2202"/>
    <cellStyle name="输入 2 7 9_2019经开区2019年预算表1231快报数(班子会）" xfId="2203"/>
    <cellStyle name="输入 2 7_2019经开区2019年预算表1231快报数(班子会）" xfId="2204"/>
    <cellStyle name="输入 2 8" xfId="2205"/>
    <cellStyle name="输入 2 8 2" xfId="2206"/>
    <cellStyle name="输入 2 8 3" xfId="2207"/>
    <cellStyle name="输入 2 8_2019经开区2019年预算表1231快报数(班子会）" xfId="2208"/>
    <cellStyle name="输入 2 9" xfId="2209"/>
    <cellStyle name="输入 2 9 2" xfId="2210"/>
    <cellStyle name="输入 2 9 3" xfId="2211"/>
    <cellStyle name="输入 2 9_2019经开区2019年预算表1231快报数(班子会）" xfId="2212"/>
    <cellStyle name="输入 2_2019年项目支出汇总表1206（李）" xfId="2213"/>
    <cellStyle name="Followed Hyperlink" xfId="2214"/>
    <cellStyle name="注释" xfId="2215"/>
    <cellStyle name="注释 2" xfId="2216"/>
    <cellStyle name="注释 2 10" xfId="2217"/>
    <cellStyle name="注释 2 10 2" xfId="2218"/>
    <cellStyle name="注释 2 10 3" xfId="2219"/>
    <cellStyle name="注释 2 10_2019年项目支出汇总表1206（李）" xfId="2220"/>
    <cellStyle name="注释 2 11" xfId="2221"/>
    <cellStyle name="注释 2 11 2" xfId="2222"/>
    <cellStyle name="注释 2 11 3" xfId="2223"/>
    <cellStyle name="注释 2 11_2019年项目支出汇总表1206（李）" xfId="2224"/>
    <cellStyle name="注释 2 12" xfId="2225"/>
    <cellStyle name="注释 2 12 2" xfId="2226"/>
    <cellStyle name="注释 2 12 3" xfId="2227"/>
    <cellStyle name="注释 2 12_2019年项目支出汇总表1206（李）" xfId="2228"/>
    <cellStyle name="注释 2 13" xfId="2229"/>
    <cellStyle name="注释 2 13 2" xfId="2230"/>
    <cellStyle name="注释 2 13 3" xfId="2231"/>
    <cellStyle name="注释 2 13_2019年项目支出汇总表1206（李）" xfId="2232"/>
    <cellStyle name="注释 2 14" xfId="2233"/>
    <cellStyle name="注释 2 14 2" xfId="2234"/>
    <cellStyle name="注释 2 14 3" xfId="2235"/>
    <cellStyle name="注释 2 14_2019年项目支出汇总表1206（李）" xfId="2236"/>
    <cellStyle name="注释 2 15" xfId="2237"/>
    <cellStyle name="注释 2 15 2" xfId="2238"/>
    <cellStyle name="注释 2 15 3" xfId="2239"/>
    <cellStyle name="注释 2 15_2019年项目支出汇总表1206（李）" xfId="2240"/>
    <cellStyle name="注释 2 16" xfId="2241"/>
    <cellStyle name="注释 2 16 2" xfId="2242"/>
    <cellStyle name="注释 2 16 3" xfId="2243"/>
    <cellStyle name="注释 2 16_2019年项目支出汇总表1206（李）" xfId="2244"/>
    <cellStyle name="注释 2 17" xfId="2245"/>
    <cellStyle name="注释 2 17 2" xfId="2246"/>
    <cellStyle name="注释 2 17_2019年项目支出汇总表1206（李）" xfId="2247"/>
    <cellStyle name="注释 2 18" xfId="2248"/>
    <cellStyle name="注释 2 18 2" xfId="2249"/>
    <cellStyle name="注释 2 18 3" xfId="2250"/>
    <cellStyle name="注释 2 18_2019年项目支出汇总表1206（李）" xfId="2251"/>
    <cellStyle name="注释 2 19" xfId="2252"/>
    <cellStyle name="注释 2 19 2" xfId="2253"/>
    <cellStyle name="注释 2 19 3" xfId="2254"/>
    <cellStyle name="注释 2 19_2019年项目支出汇总表1206（李）" xfId="2255"/>
    <cellStyle name="注释 2 2" xfId="2256"/>
    <cellStyle name="注释 2 2 10" xfId="2257"/>
    <cellStyle name="注释 2 2 10 2" xfId="2258"/>
    <cellStyle name="注释 2 2 10_2019年项目支出汇总表1206（李）" xfId="2259"/>
    <cellStyle name="注释 2 2 11" xfId="2260"/>
    <cellStyle name="注释 2 2 11 2" xfId="2261"/>
    <cellStyle name="注释 2 2 11 3" xfId="2262"/>
    <cellStyle name="注释 2 2 11_2019年项目支出汇总表1206（李）" xfId="2263"/>
    <cellStyle name="注释 2 2 12" xfId="2264"/>
    <cellStyle name="注释 2 2 12 2" xfId="2265"/>
    <cellStyle name="注释 2 2 12 3" xfId="2266"/>
    <cellStyle name="注释 2 2 12_2019年项目支出汇总表1206（李）" xfId="2267"/>
    <cellStyle name="注释 2 2 13" xfId="2268"/>
    <cellStyle name="注释 2 2 13 2" xfId="2269"/>
    <cellStyle name="注释 2 2 13 3" xfId="2270"/>
    <cellStyle name="注释 2 2 13_2019年项目支出汇总表1206（李）" xfId="2271"/>
    <cellStyle name="注释 2 2 14" xfId="2272"/>
    <cellStyle name="注释 2 2 14 2" xfId="2273"/>
    <cellStyle name="注释 2 2 14_2019年项目支出汇总表1206（李）" xfId="2274"/>
    <cellStyle name="注释 2 2 15" xfId="2275"/>
    <cellStyle name="注释 2 2 2" xfId="2276"/>
    <cellStyle name="注释 2 2 2 2" xfId="2277"/>
    <cellStyle name="注释 2 2 2 2 2" xfId="2278"/>
    <cellStyle name="注释 2 2 2 2 3" xfId="2279"/>
    <cellStyle name="注释 2 2 2 2_2019年项目支出汇总表1206（李）" xfId="2280"/>
    <cellStyle name="注释 2 2 2_2019年项目支出汇总表1206（李）" xfId="2281"/>
    <cellStyle name="注释 2 2 3" xfId="2282"/>
    <cellStyle name="注释 2 2 3 2" xfId="2283"/>
    <cellStyle name="注释 2 2 3 3" xfId="2284"/>
    <cellStyle name="注释 2 2 3_2019年项目支出汇总表1206（李）" xfId="2285"/>
    <cellStyle name="注释 2 2 4" xfId="2286"/>
    <cellStyle name="注释 2 2 4 2" xfId="2287"/>
    <cellStyle name="注释 2 2 4 3" xfId="2288"/>
    <cellStyle name="注释 2 2 4_2019年项目支出汇总表1206（李）" xfId="2289"/>
    <cellStyle name="注释 2 2 5" xfId="2290"/>
    <cellStyle name="注释 2 2 5 2" xfId="2291"/>
    <cellStyle name="注释 2 2 5 3" xfId="2292"/>
    <cellStyle name="注释 2 2 5_2019年项目支出汇总表1206（李）" xfId="2293"/>
    <cellStyle name="注释 2 2 6" xfId="2294"/>
    <cellStyle name="注释 2 2 6 2" xfId="2295"/>
    <cellStyle name="注释 2 2 6 3" xfId="2296"/>
    <cellStyle name="注释 2 2 6_2019年项目支出汇总表1206（李）" xfId="2297"/>
    <cellStyle name="注释 2 2 7" xfId="2298"/>
    <cellStyle name="注释 2 2 7 2" xfId="2299"/>
    <cellStyle name="注释 2 2 7 3" xfId="2300"/>
    <cellStyle name="注释 2 2 7_2019年项目支出汇总表1206（李）" xfId="2301"/>
    <cellStyle name="注释 2 2 8" xfId="2302"/>
    <cellStyle name="注释 2 2 8 2" xfId="2303"/>
    <cellStyle name="注释 2 2 8 3" xfId="2304"/>
    <cellStyle name="注释 2 2 8_2019年项目支出汇总表1206（李）" xfId="2305"/>
    <cellStyle name="注释 2 2 9" xfId="2306"/>
    <cellStyle name="注释 2 2 9 2" xfId="2307"/>
    <cellStyle name="注释 2 2 9 3" xfId="2308"/>
    <cellStyle name="注释 2 2 9_2019年项目支出汇总表1206（李）" xfId="2309"/>
    <cellStyle name="注释 2 2_2019年项目支出汇总表1206（李）" xfId="2310"/>
    <cellStyle name="注释 2 20" xfId="2311"/>
    <cellStyle name="注释 2 20 2" xfId="2312"/>
    <cellStyle name="注释 2 20 3" xfId="2313"/>
    <cellStyle name="注释 2 20_2019年项目支出汇总表1206（李）" xfId="2314"/>
    <cellStyle name="注释 2 21" xfId="2315"/>
    <cellStyle name="注释 2 21 2" xfId="2316"/>
    <cellStyle name="注释 2 21_2019年项目支出汇总表1206（李）" xfId="2317"/>
    <cellStyle name="注释 2 22" xfId="2318"/>
    <cellStyle name="注释 2 22 2" xfId="2319"/>
    <cellStyle name="注释 2 23" xfId="2320"/>
    <cellStyle name="注释 2 3" xfId="2321"/>
    <cellStyle name="注释 2 3 10" xfId="2322"/>
    <cellStyle name="注释 2 3 10 2" xfId="2323"/>
    <cellStyle name="注释 2 3 10_2019年项目支出汇总表1206（李）" xfId="2324"/>
    <cellStyle name="注释 2 3 11" xfId="2325"/>
    <cellStyle name="注释 2 3 11 2" xfId="2326"/>
    <cellStyle name="注释 2 3 11 3" xfId="2327"/>
    <cellStyle name="注释 2 3 11_2019年项目支出汇总表1206（李）" xfId="2328"/>
    <cellStyle name="注释 2 3 12" xfId="2329"/>
    <cellStyle name="注释 2 3 12 2" xfId="2330"/>
    <cellStyle name="注释 2 3 12 3" xfId="2331"/>
    <cellStyle name="注释 2 3 12_2019年项目支出汇总表1206（李）" xfId="2332"/>
    <cellStyle name="注释 2 3 13" xfId="2333"/>
    <cellStyle name="注释 2 3 13 2" xfId="2334"/>
    <cellStyle name="注释 2 3 13 3" xfId="2335"/>
    <cellStyle name="注释 2 3 13_2019年项目支出汇总表1206（李）" xfId="2336"/>
    <cellStyle name="注释 2 3 14" xfId="2337"/>
    <cellStyle name="注释 2 3 14 2" xfId="2338"/>
    <cellStyle name="注释 2 3 14_2019年项目支出汇总表1206（李）" xfId="2339"/>
    <cellStyle name="注释 2 3 2" xfId="2340"/>
    <cellStyle name="注释 2 3 2 2" xfId="2341"/>
    <cellStyle name="注释 2 3 2 3" xfId="2342"/>
    <cellStyle name="注释 2 3 2_2019年项目支出汇总表1206（李）" xfId="2343"/>
    <cellStyle name="注释 2 3 3" xfId="2344"/>
    <cellStyle name="注释 2 3 3 2" xfId="2345"/>
    <cellStyle name="注释 2 3 3 3" xfId="2346"/>
    <cellStyle name="注释 2 3 3_2019年项目支出汇总表1206（李）" xfId="2347"/>
    <cellStyle name="注释 2 3 4" xfId="2348"/>
    <cellStyle name="注释 2 3 4 2" xfId="2349"/>
    <cellStyle name="注释 2 3 4 3" xfId="2350"/>
    <cellStyle name="注释 2 3 4_2019年项目支出汇总表1206（李）" xfId="2351"/>
    <cellStyle name="注释 2 3 5" xfId="2352"/>
    <cellStyle name="注释 2 3 5 2" xfId="2353"/>
    <cellStyle name="注释 2 3 5 3" xfId="2354"/>
    <cellStyle name="注释 2 3 5_2019年项目支出汇总表1206（李）" xfId="2355"/>
    <cellStyle name="注释 2 3 6" xfId="2356"/>
    <cellStyle name="注释 2 3 6 2" xfId="2357"/>
    <cellStyle name="注释 2 3 6 3" xfId="2358"/>
    <cellStyle name="注释 2 3 6_2019年项目支出汇总表1206（李）" xfId="2359"/>
    <cellStyle name="注释 2 3 7" xfId="2360"/>
    <cellStyle name="注释 2 3 7 2" xfId="2361"/>
    <cellStyle name="注释 2 3 7 3" xfId="2362"/>
    <cellStyle name="注释 2 3 7_2019年项目支出汇总表1206（李）" xfId="2363"/>
    <cellStyle name="注释 2 3 8" xfId="2364"/>
    <cellStyle name="注释 2 3 8 2" xfId="2365"/>
    <cellStyle name="注释 2 3 8 3" xfId="2366"/>
    <cellStyle name="注释 2 3 8_2019年项目支出汇总表1206（李）" xfId="2367"/>
    <cellStyle name="注释 2 3 9" xfId="2368"/>
    <cellStyle name="注释 2 3 9 2" xfId="2369"/>
    <cellStyle name="注释 2 3 9 3" xfId="2370"/>
    <cellStyle name="注释 2 3 9_2019年项目支出汇总表1206（李）" xfId="2371"/>
    <cellStyle name="注释 2 3_2019年项目支出汇总表1206（李）" xfId="2372"/>
    <cellStyle name="注释 2 4" xfId="2373"/>
    <cellStyle name="注释 2 4 10" xfId="2374"/>
    <cellStyle name="注释 2 4 10 2" xfId="2375"/>
    <cellStyle name="注释 2 4 10_2019年项目支出汇总表1206（李）" xfId="2376"/>
    <cellStyle name="注释 2 4 11" xfId="2377"/>
    <cellStyle name="注释 2 4 11 2" xfId="2378"/>
    <cellStyle name="注释 2 4 11 3" xfId="2379"/>
    <cellStyle name="注释 2 4 11_2019年项目支出汇总表1206（李）" xfId="2380"/>
    <cellStyle name="注释 2 4 12" xfId="2381"/>
    <cellStyle name="注释 2 4 12 2" xfId="2382"/>
    <cellStyle name="注释 2 4 12 3" xfId="2383"/>
    <cellStyle name="注释 2 4 12_2019年项目支出汇总表1206（李）" xfId="2384"/>
    <cellStyle name="注释 2 4 13" xfId="2385"/>
    <cellStyle name="注释 2 4 13 2" xfId="2386"/>
    <cellStyle name="注释 2 4 13 3" xfId="2387"/>
    <cellStyle name="注释 2 4 13_2019年项目支出汇总表1206（李）" xfId="2388"/>
    <cellStyle name="注释 2 4 14" xfId="2389"/>
    <cellStyle name="注释 2 4 14 2" xfId="2390"/>
    <cellStyle name="注释 2 4 14_2019年项目支出汇总表1206（李）" xfId="2391"/>
    <cellStyle name="注释 2 4 2" xfId="2392"/>
    <cellStyle name="注释 2 4 2 2" xfId="2393"/>
    <cellStyle name="注释 2 4 2 3" xfId="2394"/>
    <cellStyle name="注释 2 4 2_2019年项目支出汇总表1206（李）" xfId="2395"/>
    <cellStyle name="注释 2 4 3" xfId="2396"/>
    <cellStyle name="注释 2 4 3 2" xfId="2397"/>
    <cellStyle name="注释 2 4 3 3" xfId="2398"/>
    <cellStyle name="注释 2 4 3_2019年项目支出汇总表1206（李）" xfId="2399"/>
    <cellStyle name="注释 2 4 4" xfId="2400"/>
    <cellStyle name="注释 2 4 4 2" xfId="2401"/>
    <cellStyle name="注释 2 4 4 3" xfId="2402"/>
    <cellStyle name="注释 2 4 4_2019年项目支出汇总表1206（李）" xfId="2403"/>
    <cellStyle name="注释 2 4 5" xfId="2404"/>
    <cellStyle name="注释 2 4 5 2" xfId="2405"/>
    <cellStyle name="注释 2 4 5 3" xfId="2406"/>
    <cellStyle name="注释 2 4 5_2019年项目支出汇总表1206（李）" xfId="2407"/>
    <cellStyle name="注释 2 4 6" xfId="2408"/>
    <cellStyle name="注释 2 4 6 2" xfId="2409"/>
    <cellStyle name="注释 2 4 6 3" xfId="2410"/>
    <cellStyle name="注释 2 4 6_2019年项目支出汇总表1206（李）" xfId="2411"/>
    <cellStyle name="注释 2 4 7" xfId="2412"/>
    <cellStyle name="注释 2 4 7 2" xfId="2413"/>
    <cellStyle name="注释 2 4 7 3" xfId="2414"/>
    <cellStyle name="注释 2 4 7_2019年项目支出汇总表1206（李）" xfId="2415"/>
    <cellStyle name="注释 2 4 8" xfId="2416"/>
    <cellStyle name="注释 2 4 8 2" xfId="2417"/>
    <cellStyle name="注释 2 4 8 3" xfId="2418"/>
    <cellStyle name="注释 2 4 8_2019年项目支出汇总表1206（李）" xfId="2419"/>
    <cellStyle name="注释 2 4 9" xfId="2420"/>
    <cellStyle name="注释 2 4 9 2" xfId="2421"/>
    <cellStyle name="注释 2 4 9 3" xfId="2422"/>
    <cellStyle name="注释 2 4 9_2019年项目支出汇总表1206（李）" xfId="2423"/>
    <cellStyle name="注释 2 4_2019年项目支出汇总表1206（李）" xfId="2424"/>
    <cellStyle name="注释 2 5" xfId="2425"/>
    <cellStyle name="注释 2 5 10" xfId="2426"/>
    <cellStyle name="注释 2 5 10 2" xfId="2427"/>
    <cellStyle name="注释 2 5 10_2019年项目支出汇总表1206（李）" xfId="2428"/>
    <cellStyle name="注释 2 5 11" xfId="2429"/>
    <cellStyle name="注释 2 5 11 2" xfId="2430"/>
    <cellStyle name="注释 2 5 11 3" xfId="2431"/>
    <cellStyle name="注释 2 5 11_2019年项目支出汇总表1206（李）" xfId="2432"/>
    <cellStyle name="注释 2 5 12" xfId="2433"/>
    <cellStyle name="注释 2 5 12 2" xfId="2434"/>
    <cellStyle name="注释 2 5 12 3" xfId="2435"/>
    <cellStyle name="注释 2 5 12_2019年项目支出汇总表1206（李）" xfId="2436"/>
    <cellStyle name="注释 2 5 13" xfId="2437"/>
    <cellStyle name="注释 2 5 13 2" xfId="2438"/>
    <cellStyle name="注释 2 5 13 3" xfId="2439"/>
    <cellStyle name="注释 2 5 13_2019年项目支出汇总表1206（李）" xfId="2440"/>
    <cellStyle name="注释 2 5 14" xfId="2441"/>
    <cellStyle name="注释 2 5 14 2" xfId="2442"/>
    <cellStyle name="注释 2 5 14_2019年项目支出汇总表1206（李）" xfId="2443"/>
    <cellStyle name="注释 2 5 2" xfId="2444"/>
    <cellStyle name="注释 2 5 2 2" xfId="2445"/>
    <cellStyle name="注释 2 5 2 3" xfId="2446"/>
    <cellStyle name="注释 2 5 2_2019年项目支出汇总表1206（李）" xfId="2447"/>
    <cellStyle name="注释 2 5 3" xfId="2448"/>
    <cellStyle name="注释 2 5 3 2" xfId="2449"/>
    <cellStyle name="注释 2 5 3 3" xfId="2450"/>
    <cellStyle name="注释 2 5 3_2019年项目支出汇总表1206（李）" xfId="2451"/>
    <cellStyle name="注释 2 5 4" xfId="2452"/>
    <cellStyle name="注释 2 5 4 2" xfId="2453"/>
    <cellStyle name="注释 2 5 4 3" xfId="2454"/>
    <cellStyle name="注释 2 5 4_2019年项目支出汇总表1206（李）" xfId="2455"/>
    <cellStyle name="注释 2 5 5" xfId="2456"/>
    <cellStyle name="注释 2 5 5 2" xfId="2457"/>
    <cellStyle name="注释 2 5 5 3" xfId="2458"/>
    <cellStyle name="注释 2 5 5_2019年项目支出汇总表1206（李）" xfId="2459"/>
    <cellStyle name="注释 2 5 6" xfId="2460"/>
    <cellStyle name="注释 2 5 6 2" xfId="2461"/>
    <cellStyle name="注释 2 5 6 3" xfId="2462"/>
    <cellStyle name="注释 2 5 6_2019年项目支出汇总表1206（李）" xfId="2463"/>
    <cellStyle name="注释 2 5 7" xfId="2464"/>
    <cellStyle name="注释 2 5 7 2" xfId="2465"/>
    <cellStyle name="注释 2 5 7 3" xfId="2466"/>
    <cellStyle name="注释 2 5 7_2019年项目支出汇总表1206（李）" xfId="2467"/>
    <cellStyle name="注释 2 5 8" xfId="2468"/>
    <cellStyle name="注释 2 5 8 2" xfId="2469"/>
    <cellStyle name="注释 2 5 8 3" xfId="2470"/>
    <cellStyle name="注释 2 5 8_2019年项目支出汇总表1206（李）" xfId="2471"/>
    <cellStyle name="注释 2 5 9" xfId="2472"/>
    <cellStyle name="注释 2 5 9 2" xfId="2473"/>
    <cellStyle name="注释 2 5 9 3" xfId="2474"/>
    <cellStyle name="注释 2 5 9_2019年项目支出汇总表1206（李）" xfId="2475"/>
    <cellStyle name="注释 2 5_2019年项目支出汇总表1206（李）" xfId="2476"/>
    <cellStyle name="注释 2 6" xfId="2477"/>
    <cellStyle name="注释 2 6 10" xfId="2478"/>
    <cellStyle name="注释 2 6 10 2" xfId="2479"/>
    <cellStyle name="注释 2 6 10_2019年项目支出汇总表1206（李）" xfId="2480"/>
    <cellStyle name="注释 2 6 11" xfId="2481"/>
    <cellStyle name="注释 2 6 11 2" xfId="2482"/>
    <cellStyle name="注释 2 6 11 3" xfId="2483"/>
    <cellStyle name="注释 2 6 11_2019年项目支出汇总表1206（李）" xfId="2484"/>
    <cellStyle name="注释 2 6 12" xfId="2485"/>
    <cellStyle name="注释 2 6 12 2" xfId="2486"/>
    <cellStyle name="注释 2 6 12 3" xfId="2487"/>
    <cellStyle name="注释 2 6 12_2019年项目支出汇总表1206（李）" xfId="2488"/>
    <cellStyle name="注释 2 6 13" xfId="2489"/>
    <cellStyle name="注释 2 6 13 2" xfId="2490"/>
    <cellStyle name="注释 2 6 13 3" xfId="2491"/>
    <cellStyle name="注释 2 6 13_2019年项目支出汇总表1206（李）" xfId="2492"/>
    <cellStyle name="注释 2 6 14" xfId="2493"/>
    <cellStyle name="注释 2 6 14 2" xfId="2494"/>
    <cellStyle name="注释 2 6 14_2019年项目支出汇总表1206（李）" xfId="2495"/>
    <cellStyle name="注释 2 6 2" xfId="2496"/>
    <cellStyle name="注释 2 6 2 2" xfId="2497"/>
    <cellStyle name="注释 2 6 2 3" xfId="2498"/>
    <cellStyle name="注释 2 6 2_2019年项目支出汇总表1206（李）" xfId="2499"/>
    <cellStyle name="注释 2 6 3" xfId="2500"/>
    <cellStyle name="注释 2 6 3 2" xfId="2501"/>
    <cellStyle name="注释 2 6 3 3" xfId="2502"/>
    <cellStyle name="注释 2 6 3_2019年项目支出汇总表1206（李）" xfId="2503"/>
    <cellStyle name="注释 2 6 4" xfId="2504"/>
    <cellStyle name="注释 2 6 4 2" xfId="2505"/>
    <cellStyle name="注释 2 6 4 3" xfId="2506"/>
    <cellStyle name="注释 2 6 4_2019年项目支出汇总表1206（李）" xfId="2507"/>
    <cellStyle name="注释 2 6 5" xfId="2508"/>
    <cellStyle name="注释 2 6 5 2" xfId="2509"/>
    <cellStyle name="注释 2 6 5 3" xfId="2510"/>
    <cellStyle name="注释 2 6 5_2019年项目支出汇总表1206（李）" xfId="2511"/>
    <cellStyle name="注释 2 6 6" xfId="2512"/>
    <cellStyle name="注释 2 6 6 2" xfId="2513"/>
    <cellStyle name="注释 2 6 6 3" xfId="2514"/>
    <cellStyle name="注释 2 6 6_2019年项目支出汇总表1206（李）" xfId="2515"/>
    <cellStyle name="注释 2 6 7" xfId="2516"/>
    <cellStyle name="注释 2 6 7 2" xfId="2517"/>
    <cellStyle name="注释 2 6 7 3" xfId="2518"/>
    <cellStyle name="注释 2 6 7_2019年项目支出汇总表1206（李）" xfId="2519"/>
    <cellStyle name="注释 2 6 8" xfId="2520"/>
    <cellStyle name="注释 2 6 8 2" xfId="2521"/>
    <cellStyle name="注释 2 6 8 3" xfId="2522"/>
    <cellStyle name="注释 2 6 8_2019年项目支出汇总表1206（李）" xfId="2523"/>
    <cellStyle name="注释 2 6 9" xfId="2524"/>
    <cellStyle name="注释 2 6 9 2" xfId="2525"/>
    <cellStyle name="注释 2 6 9 3" xfId="2526"/>
    <cellStyle name="注释 2 6 9_2019年项目支出汇总表1206（李）" xfId="2527"/>
    <cellStyle name="注释 2 6_2019年项目支出汇总表1206（李）" xfId="2528"/>
    <cellStyle name="注释 2 7" xfId="2529"/>
    <cellStyle name="注释 2 7 10" xfId="2530"/>
    <cellStyle name="注释 2 7 10 2" xfId="2531"/>
    <cellStyle name="注释 2 7 10_2019年项目支出汇总表1206（李）" xfId="2532"/>
    <cellStyle name="注释 2 7 11" xfId="2533"/>
    <cellStyle name="注释 2 7 11 2" xfId="2534"/>
    <cellStyle name="注释 2 7 11 3" xfId="2535"/>
    <cellStyle name="注释 2 7 11_2019年项目支出汇总表1206（李）" xfId="2536"/>
    <cellStyle name="注释 2 7 12" xfId="2537"/>
    <cellStyle name="注释 2 7 12 2" xfId="2538"/>
    <cellStyle name="注释 2 7 12 3" xfId="2539"/>
    <cellStyle name="注释 2 7 12_2019年项目支出汇总表1206（李）" xfId="2540"/>
    <cellStyle name="注释 2 7 13" xfId="2541"/>
    <cellStyle name="注释 2 7 13 2" xfId="2542"/>
    <cellStyle name="注释 2 7 13 3" xfId="2543"/>
    <cellStyle name="注释 2 7 13_2019年项目支出汇总表1206（李）" xfId="2544"/>
    <cellStyle name="注释 2 7 14" xfId="2545"/>
    <cellStyle name="注释 2 7 14 2" xfId="2546"/>
    <cellStyle name="注释 2 7 14_2019年项目支出汇总表1206（李）" xfId="2547"/>
    <cellStyle name="注释 2 7 2" xfId="2548"/>
    <cellStyle name="注释 2 7 2 2" xfId="2549"/>
    <cellStyle name="注释 2 7 2 3" xfId="2550"/>
    <cellStyle name="注释 2 7 2_2019年项目支出汇总表1206（李）" xfId="2551"/>
    <cellStyle name="注释 2 7 3" xfId="2552"/>
    <cellStyle name="注释 2 7 3 2" xfId="2553"/>
    <cellStyle name="注释 2 7 3 3" xfId="2554"/>
    <cellStyle name="注释 2 7 3_2019年项目支出汇总表1206（李）" xfId="2555"/>
    <cellStyle name="注释 2 7 4" xfId="2556"/>
    <cellStyle name="注释 2 7 4 2" xfId="2557"/>
    <cellStyle name="注释 2 7 4 3" xfId="2558"/>
    <cellStyle name="注释 2 7 4_2019年项目支出汇总表1206（李）" xfId="2559"/>
    <cellStyle name="注释 2 7 5" xfId="2560"/>
    <cellStyle name="注释 2 7 5 2" xfId="2561"/>
    <cellStyle name="注释 2 7 5 3" xfId="2562"/>
    <cellStyle name="注释 2 7 5_2019年项目支出汇总表1206（李）" xfId="2563"/>
    <cellStyle name="注释 2 7 6" xfId="2564"/>
    <cellStyle name="注释 2 7 6 2" xfId="2565"/>
    <cellStyle name="注释 2 7 6 3" xfId="2566"/>
    <cellStyle name="注释 2 7 6_2019年项目支出汇总表1206（李）" xfId="2567"/>
    <cellStyle name="注释 2 7 7" xfId="2568"/>
    <cellStyle name="注释 2 7 7 2" xfId="2569"/>
    <cellStyle name="注释 2 7 7 3" xfId="2570"/>
    <cellStyle name="注释 2 7 7_2019年项目支出汇总表1206（李）" xfId="2571"/>
    <cellStyle name="注释 2 7 8" xfId="2572"/>
    <cellStyle name="注释 2 7 8 2" xfId="2573"/>
    <cellStyle name="注释 2 7 8 3" xfId="2574"/>
    <cellStyle name="注释 2 7 8_2019年项目支出汇总表1206（李）" xfId="2575"/>
    <cellStyle name="注释 2 7 9" xfId="2576"/>
    <cellStyle name="注释 2 7 9 2" xfId="2577"/>
    <cellStyle name="注释 2 7 9 3" xfId="2578"/>
    <cellStyle name="注释 2 7 9_2019年项目支出汇总表1206（李）" xfId="2579"/>
    <cellStyle name="注释 2 7_2019年项目支出汇总表1206（李）" xfId="2580"/>
    <cellStyle name="注释 2 8" xfId="2581"/>
    <cellStyle name="注释 2 8 2" xfId="2582"/>
    <cellStyle name="注释 2 8 2 2" xfId="2583"/>
    <cellStyle name="注释 2 8 2 3" xfId="2584"/>
    <cellStyle name="注释 2 8 2_2019年项目支出汇总表1206（李）" xfId="2585"/>
    <cellStyle name="注释 2 8_2019年项目支出汇总表1206（李）" xfId="2586"/>
    <cellStyle name="注释 2 9" xfId="2587"/>
    <cellStyle name="注释 2 9 2" xfId="2588"/>
    <cellStyle name="注释 2 9 3" xfId="2589"/>
    <cellStyle name="注释 2 9_2019年项目支出汇总表1206（李）" xfId="2590"/>
    <cellStyle name="注释 2_2019年项目支出汇总表1206（李）" xfId="25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9.00390625" defaultRowHeight="14.25"/>
  <cols>
    <col min="1" max="1" width="29.50390625" style="8" customWidth="1"/>
    <col min="2" max="2" width="11.00390625" style="8" customWidth="1"/>
    <col min="3" max="3" width="10.125" style="40" customWidth="1"/>
    <col min="4" max="4" width="10.125" style="41" customWidth="1"/>
    <col min="5" max="5" width="10.125" style="42" customWidth="1"/>
    <col min="6" max="6" width="10.125" style="43" customWidth="1"/>
    <col min="7" max="7" width="10.125" style="41" customWidth="1"/>
    <col min="8" max="16384" width="9.00390625" style="8" customWidth="1"/>
  </cols>
  <sheetData>
    <row r="1" spans="1:7" s="7" customFormat="1" ht="14.25" customHeight="1">
      <c r="A1" s="1" t="s">
        <v>204</v>
      </c>
      <c r="B1" s="2"/>
      <c r="C1" s="3"/>
      <c r="D1" s="4"/>
      <c r="E1" s="5"/>
      <c r="F1" s="6"/>
      <c r="G1" s="4"/>
    </row>
    <row r="2" spans="1:7" ht="27.75" customHeight="1">
      <c r="A2" s="111" t="s">
        <v>0</v>
      </c>
      <c r="B2" s="111"/>
      <c r="C2" s="111"/>
      <c r="D2" s="111"/>
      <c r="E2" s="111"/>
      <c r="F2" s="111"/>
      <c r="G2" s="111"/>
    </row>
    <row r="3" spans="1:7" s="14" customFormat="1" ht="15.75" customHeight="1">
      <c r="A3" s="9"/>
      <c r="B3" s="10"/>
      <c r="C3" s="11"/>
      <c r="D3" s="12"/>
      <c r="E3" s="13" t="s">
        <v>1</v>
      </c>
      <c r="F3" s="112" t="s">
        <v>2</v>
      </c>
      <c r="G3" s="112"/>
    </row>
    <row r="4" spans="1:7" s="7" customFormat="1" ht="18.75" customHeight="1">
      <c r="A4" s="113" t="s">
        <v>3</v>
      </c>
      <c r="B4" s="114" t="s">
        <v>4</v>
      </c>
      <c r="C4" s="115" t="s">
        <v>43</v>
      </c>
      <c r="D4" s="116" t="s">
        <v>44</v>
      </c>
      <c r="E4" s="117" t="s">
        <v>45</v>
      </c>
      <c r="F4" s="119" t="s">
        <v>46</v>
      </c>
      <c r="G4" s="116" t="s">
        <v>5</v>
      </c>
    </row>
    <row r="5" spans="1:7" s="7" customFormat="1" ht="33.75" customHeight="1">
      <c r="A5" s="113"/>
      <c r="B5" s="114"/>
      <c r="C5" s="115"/>
      <c r="D5" s="116"/>
      <c r="E5" s="118"/>
      <c r="F5" s="120"/>
      <c r="G5" s="121"/>
    </row>
    <row r="6" spans="1:7" s="21" customFormat="1" ht="18" customHeight="1">
      <c r="A6" s="15" t="s">
        <v>6</v>
      </c>
      <c r="B6" s="16">
        <f>SUM(B7:B21)</f>
        <v>13160</v>
      </c>
      <c r="C6" s="17">
        <f>SUM(C7:C21)-C8</f>
        <v>12123</v>
      </c>
      <c r="D6" s="18">
        <f>C6/B6*100</f>
        <v>92.12006079027356</v>
      </c>
      <c r="E6" s="19">
        <f>SUM(E7:E21)-E8</f>
        <v>7438</v>
      </c>
      <c r="F6" s="20">
        <f aca="true" t="shared" si="0" ref="F6:F43">C6-E6</f>
        <v>4685</v>
      </c>
      <c r="G6" s="18">
        <f>F6/E6*100</f>
        <v>62.98736219413821</v>
      </c>
    </row>
    <row r="7" spans="1:7" s="21" customFormat="1" ht="15" customHeight="1">
      <c r="A7" s="22" t="s">
        <v>7</v>
      </c>
      <c r="B7" s="23">
        <v>3920</v>
      </c>
      <c r="C7" s="24">
        <v>6095</v>
      </c>
      <c r="D7" s="18">
        <f>C7/B7*100</f>
        <v>155.48469387755102</v>
      </c>
      <c r="E7" s="19">
        <v>4123</v>
      </c>
      <c r="F7" s="20">
        <f t="shared" si="0"/>
        <v>1972</v>
      </c>
      <c r="G7" s="18">
        <f>F7/E7*100</f>
        <v>47.829250545719134</v>
      </c>
    </row>
    <row r="8" spans="1:7" s="21" customFormat="1" ht="15" customHeight="1">
      <c r="A8" s="22" t="s">
        <v>8</v>
      </c>
      <c r="B8" s="23">
        <v>0</v>
      </c>
      <c r="C8" s="24">
        <v>154</v>
      </c>
      <c r="D8" s="18"/>
      <c r="E8" s="19">
        <v>101</v>
      </c>
      <c r="F8" s="20">
        <f t="shared" si="0"/>
        <v>53</v>
      </c>
      <c r="G8" s="18">
        <f>F8/E8*100</f>
        <v>52.475247524752476</v>
      </c>
    </row>
    <row r="9" spans="1:7" s="21" customFormat="1" ht="15" customHeight="1">
      <c r="A9" s="22" t="s">
        <v>9</v>
      </c>
      <c r="B9" s="23">
        <v>8</v>
      </c>
      <c r="C9" s="24"/>
      <c r="D9" s="18"/>
      <c r="E9" s="19">
        <v>7</v>
      </c>
      <c r="F9" s="20">
        <f t="shared" si="0"/>
        <v>-7</v>
      </c>
      <c r="G9" s="25">
        <f>F9/E9*100</f>
        <v>-100</v>
      </c>
    </row>
    <row r="10" spans="1:7" s="21" customFormat="1" ht="15" customHeight="1">
      <c r="A10" s="22" t="s">
        <v>10</v>
      </c>
      <c r="B10" s="23">
        <v>607</v>
      </c>
      <c r="C10" s="24">
        <v>1143</v>
      </c>
      <c r="D10" s="18">
        <f>C10/B10*100</f>
        <v>188.30313014827018</v>
      </c>
      <c r="E10" s="19">
        <v>579</v>
      </c>
      <c r="F10" s="20">
        <f t="shared" si="0"/>
        <v>564</v>
      </c>
      <c r="G10" s="18">
        <f>F10/E10*100</f>
        <v>97.40932642487047</v>
      </c>
    </row>
    <row r="11" spans="1:7" s="21" customFormat="1" ht="15" customHeight="1">
      <c r="A11" s="22" t="s">
        <v>11</v>
      </c>
      <c r="B11" s="23">
        <v>0</v>
      </c>
      <c r="C11" s="24"/>
      <c r="D11" s="18"/>
      <c r="E11" s="19"/>
      <c r="F11" s="20">
        <f t="shared" si="0"/>
        <v>0</v>
      </c>
      <c r="G11" s="18"/>
    </row>
    <row r="12" spans="1:7" s="21" customFormat="1" ht="15" customHeight="1">
      <c r="A12" s="22" t="s">
        <v>12</v>
      </c>
      <c r="B12" s="23">
        <v>138</v>
      </c>
      <c r="C12" s="24">
        <v>260</v>
      </c>
      <c r="D12" s="18">
        <f>C12/B12*100</f>
        <v>188.40579710144928</v>
      </c>
      <c r="E12" s="19">
        <v>125</v>
      </c>
      <c r="F12" s="20">
        <f t="shared" si="0"/>
        <v>135</v>
      </c>
      <c r="G12" s="25">
        <f>F12/E12*100</f>
        <v>108</v>
      </c>
    </row>
    <row r="13" spans="1:7" s="21" customFormat="1" ht="15" customHeight="1">
      <c r="A13" s="22" t="s">
        <v>13</v>
      </c>
      <c r="B13" s="23"/>
      <c r="C13" s="24"/>
      <c r="D13" s="18"/>
      <c r="E13" s="19"/>
      <c r="F13" s="20">
        <f t="shared" si="0"/>
        <v>0</v>
      </c>
      <c r="G13" s="25"/>
    </row>
    <row r="14" spans="1:7" s="21" customFormat="1" ht="15" customHeight="1">
      <c r="A14" s="22" t="s">
        <v>14</v>
      </c>
      <c r="B14" s="23">
        <v>301</v>
      </c>
      <c r="C14" s="24">
        <v>300</v>
      </c>
      <c r="D14" s="18">
        <f>C14/B14*100</f>
        <v>99.66777408637874</v>
      </c>
      <c r="E14" s="19">
        <v>308</v>
      </c>
      <c r="F14" s="20">
        <f t="shared" si="0"/>
        <v>-8</v>
      </c>
      <c r="G14" s="25">
        <f>F14/E14*100</f>
        <v>-2.5974025974025974</v>
      </c>
    </row>
    <row r="15" spans="1:7" s="21" customFormat="1" ht="15" customHeight="1">
      <c r="A15" s="22" t="s">
        <v>15</v>
      </c>
      <c r="B15" s="23">
        <v>391</v>
      </c>
      <c r="C15" s="24">
        <v>574</v>
      </c>
      <c r="D15" s="18">
        <f>C15/B15*100</f>
        <v>146.80306905370844</v>
      </c>
      <c r="E15" s="19">
        <v>412</v>
      </c>
      <c r="F15" s="20">
        <f t="shared" si="0"/>
        <v>162</v>
      </c>
      <c r="G15" s="25">
        <f>F15/E15*100</f>
        <v>39.32038834951456</v>
      </c>
    </row>
    <row r="16" spans="1:7" s="21" customFormat="1" ht="15" customHeight="1">
      <c r="A16" s="22" t="s">
        <v>16</v>
      </c>
      <c r="B16" s="23">
        <v>503</v>
      </c>
      <c r="C16" s="24">
        <v>305</v>
      </c>
      <c r="D16" s="18">
        <f>C16/B16*100</f>
        <v>60.63618290258449</v>
      </c>
      <c r="E16" s="19">
        <v>463</v>
      </c>
      <c r="F16" s="20">
        <f t="shared" si="0"/>
        <v>-158</v>
      </c>
      <c r="G16" s="25">
        <f>F16/E16*100</f>
        <v>-34.12526997840173</v>
      </c>
    </row>
    <row r="17" spans="1:7" s="21" customFormat="1" ht="15" customHeight="1">
      <c r="A17" s="22" t="s">
        <v>17</v>
      </c>
      <c r="B17" s="23">
        <v>1582</v>
      </c>
      <c r="C17" s="24">
        <v>324</v>
      </c>
      <c r="D17" s="18">
        <f>C17/B17*100</f>
        <v>20.480404551201012</v>
      </c>
      <c r="E17" s="19">
        <v>1384</v>
      </c>
      <c r="F17" s="20">
        <f t="shared" si="0"/>
        <v>-1060</v>
      </c>
      <c r="G17" s="25">
        <f>F17/E17*100</f>
        <v>-76.58959537572254</v>
      </c>
    </row>
    <row r="18" spans="1:7" s="21" customFormat="1" ht="15" customHeight="1">
      <c r="A18" s="22" t="s">
        <v>18</v>
      </c>
      <c r="B18" s="23">
        <v>40</v>
      </c>
      <c r="C18" s="24">
        <v>114</v>
      </c>
      <c r="D18" s="18">
        <f>C18/B18*100</f>
        <v>285</v>
      </c>
      <c r="E18" s="19">
        <v>37</v>
      </c>
      <c r="F18" s="20">
        <f t="shared" si="0"/>
        <v>77</v>
      </c>
      <c r="G18" s="18">
        <f>F18/E18*100</f>
        <v>208.10810810810813</v>
      </c>
    </row>
    <row r="19" spans="1:7" s="21" customFormat="1" ht="15" customHeight="1">
      <c r="A19" s="22" t="s">
        <v>47</v>
      </c>
      <c r="B19" s="23">
        <v>0</v>
      </c>
      <c r="C19" s="24">
        <v>156</v>
      </c>
      <c r="D19" s="18"/>
      <c r="E19" s="19"/>
      <c r="F19" s="20">
        <f t="shared" si="0"/>
        <v>156</v>
      </c>
      <c r="G19" s="18"/>
    </row>
    <row r="20" spans="1:7" s="21" customFormat="1" ht="15" customHeight="1">
      <c r="A20" s="22" t="s">
        <v>19</v>
      </c>
      <c r="B20" s="23">
        <v>5670</v>
      </c>
      <c r="C20" s="24">
        <v>2852</v>
      </c>
      <c r="D20" s="18">
        <f>C20/B20*100</f>
        <v>50.29982363315697</v>
      </c>
      <c r="E20" s="19"/>
      <c r="F20" s="20">
        <f t="shared" si="0"/>
        <v>2852</v>
      </c>
      <c r="G20" s="18"/>
    </row>
    <row r="21" spans="1:7" s="21" customFormat="1" ht="15" customHeight="1">
      <c r="A21" s="22" t="s">
        <v>20</v>
      </c>
      <c r="B21" s="23">
        <v>0</v>
      </c>
      <c r="C21" s="24"/>
      <c r="D21" s="18"/>
      <c r="E21" s="19"/>
      <c r="F21" s="20">
        <f t="shared" si="0"/>
        <v>0</v>
      </c>
      <c r="G21" s="18"/>
    </row>
    <row r="22" spans="1:7" s="21" customFormat="1" ht="18" customHeight="1">
      <c r="A22" s="26" t="s">
        <v>21</v>
      </c>
      <c r="B22" s="23">
        <f>SUM(B23:B28)</f>
        <v>1941</v>
      </c>
      <c r="C22" s="24">
        <f>SUM(C23:C28)</f>
        <v>132</v>
      </c>
      <c r="D22" s="18">
        <f>C22/B22*100</f>
        <v>6.800618238021638</v>
      </c>
      <c r="E22" s="19">
        <f>SUM(E23:E28)</f>
        <v>1666</v>
      </c>
      <c r="F22" s="20">
        <f t="shared" si="0"/>
        <v>-1534</v>
      </c>
      <c r="G22" s="25">
        <f>F22/E22*100</f>
        <v>-92.07683073229292</v>
      </c>
    </row>
    <row r="23" spans="1:7" s="21" customFormat="1" ht="15.75" customHeight="1">
      <c r="A23" s="27" t="s">
        <v>22</v>
      </c>
      <c r="B23" s="23">
        <v>0</v>
      </c>
      <c r="C23" s="24">
        <v>1</v>
      </c>
      <c r="D23" s="18"/>
      <c r="E23" s="19"/>
      <c r="F23" s="20">
        <f t="shared" si="0"/>
        <v>1</v>
      </c>
      <c r="G23" s="25"/>
    </row>
    <row r="24" spans="1:7" s="21" customFormat="1" ht="15.75" customHeight="1">
      <c r="A24" s="27" t="s">
        <v>23</v>
      </c>
      <c r="B24" s="23">
        <v>0</v>
      </c>
      <c r="C24" s="24">
        <v>37</v>
      </c>
      <c r="D24" s="18"/>
      <c r="E24" s="19"/>
      <c r="F24" s="20">
        <f t="shared" si="0"/>
        <v>37</v>
      </c>
      <c r="G24" s="25"/>
    </row>
    <row r="25" spans="1:7" s="21" customFormat="1" ht="15.75" customHeight="1">
      <c r="A25" s="27" t="s">
        <v>24</v>
      </c>
      <c r="B25" s="23">
        <v>0</v>
      </c>
      <c r="C25" s="24">
        <v>14</v>
      </c>
      <c r="D25" s="18"/>
      <c r="E25" s="19"/>
      <c r="F25" s="20">
        <f t="shared" si="0"/>
        <v>14</v>
      </c>
      <c r="G25" s="25"/>
    </row>
    <row r="26" spans="1:7" s="21" customFormat="1" ht="15.75" customHeight="1">
      <c r="A26" s="27" t="s">
        <v>25</v>
      </c>
      <c r="B26" s="23">
        <v>0</v>
      </c>
      <c r="C26" s="24"/>
      <c r="D26" s="18"/>
      <c r="E26" s="19"/>
      <c r="F26" s="20">
        <f t="shared" si="0"/>
        <v>0</v>
      </c>
      <c r="G26" s="25"/>
    </row>
    <row r="27" spans="1:7" s="21" customFormat="1" ht="15.75" customHeight="1">
      <c r="A27" s="28" t="s">
        <v>26</v>
      </c>
      <c r="B27" s="23">
        <v>33</v>
      </c>
      <c r="C27" s="24">
        <v>42</v>
      </c>
      <c r="D27" s="18"/>
      <c r="E27" s="29">
        <v>34</v>
      </c>
      <c r="F27" s="20">
        <f t="shared" si="0"/>
        <v>8</v>
      </c>
      <c r="G27" s="25">
        <f aca="true" t="shared" si="1" ref="G27:G34">F27/E27*100</f>
        <v>23.52941176470588</v>
      </c>
    </row>
    <row r="28" spans="1:7" s="21" customFormat="1" ht="15.75" customHeight="1">
      <c r="A28" s="27" t="s">
        <v>27</v>
      </c>
      <c r="B28" s="30">
        <v>1908</v>
      </c>
      <c r="C28" s="31">
        <v>38</v>
      </c>
      <c r="D28" s="18">
        <f>C28/B28*100</f>
        <v>1.9916142557651992</v>
      </c>
      <c r="E28" s="29">
        <v>1632</v>
      </c>
      <c r="F28" s="20">
        <f t="shared" si="0"/>
        <v>-1594</v>
      </c>
      <c r="G28" s="25">
        <f t="shared" si="1"/>
        <v>-97.67156862745098</v>
      </c>
    </row>
    <row r="29" spans="1:7" s="21" customFormat="1" ht="18" customHeight="1">
      <c r="A29" s="32" t="s">
        <v>28</v>
      </c>
      <c r="B29" s="33">
        <f>B6+B22</f>
        <v>15101</v>
      </c>
      <c r="C29" s="34">
        <f>C6+C22</f>
        <v>12255</v>
      </c>
      <c r="D29" s="18">
        <f>C29/B29*100</f>
        <v>81.15356598900735</v>
      </c>
      <c r="E29" s="29">
        <f>E6+E22</f>
        <v>9104</v>
      </c>
      <c r="F29" s="20">
        <f t="shared" si="0"/>
        <v>3151</v>
      </c>
      <c r="G29" s="25">
        <f t="shared" si="1"/>
        <v>34.61115992970123</v>
      </c>
    </row>
    <row r="30" spans="1:7" s="21" customFormat="1" ht="18" customHeight="1">
      <c r="A30" s="35" t="s">
        <v>29</v>
      </c>
      <c r="B30" s="23">
        <f>SUM(B31:B36)</f>
        <v>2307</v>
      </c>
      <c r="C30" s="24">
        <f>SUM(C31:C36)</f>
        <v>2771.809523809524</v>
      </c>
      <c r="D30" s="18">
        <f>C30/B30*100</f>
        <v>120.1477903688567</v>
      </c>
      <c r="E30" s="29">
        <f>SUM(E31:E36)</f>
        <v>2271</v>
      </c>
      <c r="F30" s="20">
        <f t="shared" si="0"/>
        <v>500.80952380952385</v>
      </c>
      <c r="G30" s="25">
        <f t="shared" si="1"/>
        <v>22.052378855549268</v>
      </c>
    </row>
    <row r="31" spans="1:7" s="21" customFormat="1" ht="18" customHeight="1">
      <c r="A31" s="36" t="s">
        <v>30</v>
      </c>
      <c r="B31" s="23">
        <v>1307</v>
      </c>
      <c r="C31" s="24">
        <f>C7/0.1875*0.125/2</f>
        <v>2031.6666666666667</v>
      </c>
      <c r="D31" s="18">
        <f>C31/B31*100</f>
        <v>155.44503953073198</v>
      </c>
      <c r="E31" s="29">
        <v>1374</v>
      </c>
      <c r="F31" s="20">
        <f t="shared" si="0"/>
        <v>657.6666666666667</v>
      </c>
      <c r="G31" s="25">
        <f t="shared" si="1"/>
        <v>47.86511402231927</v>
      </c>
    </row>
    <row r="32" spans="1:7" s="21" customFormat="1" ht="18" customHeight="1">
      <c r="A32" s="36" t="s">
        <v>31</v>
      </c>
      <c r="B32" s="23">
        <v>3</v>
      </c>
      <c r="C32" s="24"/>
      <c r="D32" s="18"/>
      <c r="E32" s="29">
        <v>2</v>
      </c>
      <c r="F32" s="20">
        <f t="shared" si="0"/>
        <v>-2</v>
      </c>
      <c r="G32" s="25">
        <f t="shared" si="1"/>
        <v>-100</v>
      </c>
    </row>
    <row r="33" spans="1:7" s="21" customFormat="1" ht="18" customHeight="1">
      <c r="A33" s="36" t="s">
        <v>32</v>
      </c>
      <c r="B33" s="23">
        <v>260</v>
      </c>
      <c r="C33" s="24">
        <f>C10/0.14*0.12/2</f>
        <v>489.85714285714283</v>
      </c>
      <c r="D33" s="18">
        <f>C33/B33*100</f>
        <v>188.4065934065934</v>
      </c>
      <c r="E33" s="29">
        <v>248</v>
      </c>
      <c r="F33" s="20">
        <f t="shared" si="0"/>
        <v>241.85714285714283</v>
      </c>
      <c r="G33" s="18">
        <f t="shared" si="1"/>
        <v>97.52304147465438</v>
      </c>
    </row>
    <row r="34" spans="1:7" s="21" customFormat="1" ht="18" customHeight="1">
      <c r="A34" s="36" t="s">
        <v>33</v>
      </c>
      <c r="B34" s="23">
        <v>59</v>
      </c>
      <c r="C34" s="24">
        <f>C12/0.14*0.12/2</f>
        <v>111.4285714285714</v>
      </c>
      <c r="D34" s="18">
        <f>C34/B34*100</f>
        <v>188.8619854721549</v>
      </c>
      <c r="E34" s="29">
        <v>54</v>
      </c>
      <c r="F34" s="20">
        <f t="shared" si="0"/>
        <v>57.4285714285714</v>
      </c>
      <c r="G34" s="25">
        <f t="shared" si="1"/>
        <v>106.3492063492063</v>
      </c>
    </row>
    <row r="35" spans="1:7" s="21" customFormat="1" ht="18" customHeight="1">
      <c r="A35" s="36" t="s">
        <v>34</v>
      </c>
      <c r="B35" s="23"/>
      <c r="C35" s="24"/>
      <c r="D35" s="18"/>
      <c r="E35" s="37"/>
      <c r="F35" s="20">
        <f t="shared" si="0"/>
        <v>0</v>
      </c>
      <c r="G35" s="25"/>
    </row>
    <row r="36" spans="1:7" s="21" customFormat="1" ht="18" customHeight="1">
      <c r="A36" s="36" t="s">
        <v>35</v>
      </c>
      <c r="B36" s="23">
        <v>678</v>
      </c>
      <c r="C36" s="24">
        <f>C17/0.35*0.3/2</f>
        <v>138.85714285714286</v>
      </c>
      <c r="D36" s="18">
        <f>C36/B36*100</f>
        <v>20.480404551201012</v>
      </c>
      <c r="E36" s="29">
        <v>593</v>
      </c>
      <c r="F36" s="20">
        <f t="shared" si="0"/>
        <v>-454.1428571428571</v>
      </c>
      <c r="G36" s="25">
        <f>F36/E36*100</f>
        <v>-76.58395567333173</v>
      </c>
    </row>
    <row r="37" spans="1:7" s="21" customFormat="1" ht="18" customHeight="1">
      <c r="A37" s="35" t="s">
        <v>36</v>
      </c>
      <c r="B37" s="23">
        <f>SUM(B38:B42)</f>
        <v>6835</v>
      </c>
      <c r="C37" s="24">
        <f>SUM(C38:C42)</f>
        <v>11133.095238095239</v>
      </c>
      <c r="D37" s="18">
        <f>C37/B37*100</f>
        <v>162.88361723621415</v>
      </c>
      <c r="E37" s="38">
        <f>SUM(E38:E42)</f>
        <v>7015</v>
      </c>
      <c r="F37" s="20">
        <f t="shared" si="0"/>
        <v>4118.0952380952385</v>
      </c>
      <c r="G37" s="18">
        <f>F37/E37*100</f>
        <v>58.70413739266199</v>
      </c>
    </row>
    <row r="38" spans="1:7" s="21" customFormat="1" ht="18" customHeight="1">
      <c r="A38" s="36" t="s">
        <v>37</v>
      </c>
      <c r="B38" s="23">
        <v>5227</v>
      </c>
      <c r="C38" s="24">
        <f>C7/0.1875*0.5/2</f>
        <v>8126.666666666667</v>
      </c>
      <c r="D38" s="18">
        <f>C38/B38*100</f>
        <v>155.47477839423507</v>
      </c>
      <c r="E38" s="29">
        <v>5497</v>
      </c>
      <c r="F38" s="20">
        <f t="shared" si="0"/>
        <v>2629.666666666667</v>
      </c>
      <c r="G38" s="18">
        <f>F38/E38*100</f>
        <v>47.838214783821485</v>
      </c>
    </row>
    <row r="39" spans="1:7" s="21" customFormat="1" ht="18" customHeight="1">
      <c r="A39" s="36" t="s">
        <v>38</v>
      </c>
      <c r="B39" s="23">
        <v>0</v>
      </c>
      <c r="C39" s="24"/>
      <c r="D39" s="18"/>
      <c r="E39" s="29"/>
      <c r="F39" s="20">
        <f t="shared" si="0"/>
        <v>0</v>
      </c>
      <c r="G39" s="18"/>
    </row>
    <row r="40" spans="1:7" s="21" customFormat="1" ht="18" customHeight="1">
      <c r="A40" s="36" t="s">
        <v>39</v>
      </c>
      <c r="B40" s="23">
        <v>1301</v>
      </c>
      <c r="C40" s="24">
        <f>C10/0.14*0.6/2</f>
        <v>2449.285714285714</v>
      </c>
      <c r="D40" s="18">
        <f>C40/B40*100</f>
        <v>188.26177665532006</v>
      </c>
      <c r="E40" s="29">
        <v>1241</v>
      </c>
      <c r="F40" s="20">
        <f t="shared" si="0"/>
        <v>1208.2857142857142</v>
      </c>
      <c r="G40" s="18">
        <f>F40/E40*100</f>
        <v>97.36387705767238</v>
      </c>
    </row>
    <row r="41" spans="1:7" s="21" customFormat="1" ht="18" customHeight="1">
      <c r="A41" s="36" t="s">
        <v>40</v>
      </c>
      <c r="B41" s="23">
        <v>296</v>
      </c>
      <c r="C41" s="24">
        <f>C12/0.14*0.6/2</f>
        <v>557.142857142857</v>
      </c>
      <c r="D41" s="18">
        <f>C41/B41*100</f>
        <v>188.22393822393818</v>
      </c>
      <c r="E41" s="29">
        <v>268</v>
      </c>
      <c r="F41" s="20">
        <f t="shared" si="0"/>
        <v>289.142857142857</v>
      </c>
      <c r="G41" s="25">
        <f>F41/E41*100</f>
        <v>107.8891257995735</v>
      </c>
    </row>
    <row r="42" spans="1:7" s="21" customFormat="1" ht="18" customHeight="1">
      <c r="A42" s="36" t="s">
        <v>41</v>
      </c>
      <c r="B42" s="23">
        <v>11</v>
      </c>
      <c r="C42" s="24"/>
      <c r="D42" s="18"/>
      <c r="E42" s="29">
        <v>9</v>
      </c>
      <c r="F42" s="20">
        <f t="shared" si="0"/>
        <v>-9</v>
      </c>
      <c r="G42" s="25">
        <f>F42/E42*100</f>
        <v>-100</v>
      </c>
    </row>
    <row r="43" spans="1:7" s="21" customFormat="1" ht="18" customHeight="1">
      <c r="A43" s="39" t="s">
        <v>42</v>
      </c>
      <c r="B43" s="24">
        <f>B37+B30+B29</f>
        <v>24243</v>
      </c>
      <c r="C43" s="24">
        <f>C37+C30+C29</f>
        <v>26159.904761904763</v>
      </c>
      <c r="D43" s="18">
        <f>C43/B43*100</f>
        <v>107.90704435055383</v>
      </c>
      <c r="E43" s="29">
        <f>E29+E30+E37</f>
        <v>18390</v>
      </c>
      <c r="F43" s="20">
        <f t="shared" si="0"/>
        <v>7769.904761904763</v>
      </c>
      <c r="G43" s="18">
        <f>F43/E43*100</f>
        <v>42.25070561122764</v>
      </c>
    </row>
  </sheetData>
  <sheetProtection/>
  <mergeCells count="9">
    <mergeCell ref="A2:G2"/>
    <mergeCell ref="F3:G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24" right="0.24" top="0.39" bottom="0.24" header="0.24" footer="0.39"/>
  <pageSetup horizontalDpi="600" verticalDpi="600"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9"/>
  <sheetViews>
    <sheetView showZeros="0" zoomScalePageLayoutView="0" workbookViewId="0" topLeftCell="A1">
      <pane xSplit="1" ySplit="5" topLeftCell="B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3" sqref="A23"/>
    </sheetView>
  </sheetViews>
  <sheetFormatPr defaultColWidth="9.00390625" defaultRowHeight="14.25"/>
  <cols>
    <col min="1" max="1" width="28.625" style="47" customWidth="1"/>
    <col min="2" max="4" width="7.125" style="47" customWidth="1"/>
    <col min="5" max="5" width="8.625" style="48" customWidth="1"/>
    <col min="6" max="6" width="8.125" style="48" customWidth="1"/>
    <col min="7" max="7" width="7.125" style="47" customWidth="1"/>
    <col min="8" max="8" width="7.625" style="47" customWidth="1"/>
    <col min="9" max="9" width="9.75390625" style="48" customWidth="1"/>
    <col min="10" max="10" width="8.75390625" style="46" hidden="1" customWidth="1"/>
    <col min="11" max="16384" width="9.00390625" style="46" customWidth="1"/>
  </cols>
  <sheetData>
    <row r="1" spans="1:7" s="7" customFormat="1" ht="14.25" customHeight="1">
      <c r="A1" s="1" t="s">
        <v>205</v>
      </c>
      <c r="B1" s="2"/>
      <c r="C1" s="3"/>
      <c r="D1" s="4"/>
      <c r="E1" s="5"/>
      <c r="F1" s="6"/>
      <c r="G1" s="4"/>
    </row>
    <row r="2" spans="1:10" s="45" customFormat="1" ht="30" customHeight="1">
      <c r="A2" s="122" t="s">
        <v>202</v>
      </c>
      <c r="B2" s="122"/>
      <c r="C2" s="122"/>
      <c r="D2" s="122"/>
      <c r="E2" s="122"/>
      <c r="F2" s="122"/>
      <c r="G2" s="122"/>
      <c r="H2" s="122"/>
      <c r="I2" s="122"/>
      <c r="J2" s="44"/>
    </row>
    <row r="3" spans="1:9" ht="18" customHeight="1">
      <c r="A3" s="46"/>
      <c r="H3" s="123" t="s">
        <v>2</v>
      </c>
      <c r="I3" s="123"/>
    </row>
    <row r="4" spans="1:9" ht="13.5" customHeight="1">
      <c r="A4" s="124" t="s">
        <v>48</v>
      </c>
      <c r="B4" s="50" t="s">
        <v>49</v>
      </c>
      <c r="C4" s="126" t="s">
        <v>50</v>
      </c>
      <c r="D4" s="49" t="s">
        <v>51</v>
      </c>
      <c r="E4" s="51" t="s">
        <v>52</v>
      </c>
      <c r="F4" s="51" t="s">
        <v>53</v>
      </c>
      <c r="G4" s="49" t="s">
        <v>54</v>
      </c>
      <c r="H4" s="49" t="s">
        <v>55</v>
      </c>
      <c r="I4" s="51" t="s">
        <v>55</v>
      </c>
    </row>
    <row r="5" spans="1:9" ht="13.5" customHeight="1">
      <c r="A5" s="125"/>
      <c r="B5" s="53" t="s">
        <v>56</v>
      </c>
      <c r="C5" s="127"/>
      <c r="D5" s="52" t="s">
        <v>57</v>
      </c>
      <c r="E5" s="54" t="s">
        <v>58</v>
      </c>
      <c r="F5" s="54" t="s">
        <v>58</v>
      </c>
      <c r="G5" s="52" t="s">
        <v>59</v>
      </c>
      <c r="H5" s="52" t="s">
        <v>60</v>
      </c>
      <c r="I5" s="54" t="s">
        <v>61</v>
      </c>
    </row>
    <row r="6" spans="1:9" s="59" customFormat="1" ht="15.75" customHeight="1">
      <c r="A6" s="55" t="s">
        <v>62</v>
      </c>
      <c r="B6" s="56">
        <f>SUM(B7:B10,B15,B18:B19,B21,B27:B30,B36:B46)</f>
        <v>25812</v>
      </c>
      <c r="C6" s="56">
        <f>SUM(C7:C10,C15,C18:C19,C21,C27:C30,C36:C46)</f>
        <v>34303</v>
      </c>
      <c r="D6" s="56">
        <f>SUM(D7:D10,D15,D18:D19,D21,D27:D30,D36:D46)</f>
        <v>31851</v>
      </c>
      <c r="E6" s="57">
        <f>D6/B6*100</f>
        <v>123.39609483960949</v>
      </c>
      <c r="F6" s="57">
        <f>D6/C6*100</f>
        <v>92.85193714835437</v>
      </c>
      <c r="G6" s="56">
        <f>SUM(G7:G10,G15,G18:G19,G21,G27:G30,G36:G46)</f>
        <v>25840</v>
      </c>
      <c r="H6" s="56">
        <f>SUM(H7:H10,H15,H18:H19,H21,H27:H30,H36:H46)</f>
        <v>6011</v>
      </c>
      <c r="I6" s="58">
        <f>H6/G6*100</f>
        <v>23.262383900928793</v>
      </c>
    </row>
    <row r="7" spans="1:9" s="59" customFormat="1" ht="15.75" customHeight="1">
      <c r="A7" s="60" t="s">
        <v>63</v>
      </c>
      <c r="B7" s="61">
        <v>9077</v>
      </c>
      <c r="C7" s="61">
        <v>6639</v>
      </c>
      <c r="D7" s="56">
        <v>6539</v>
      </c>
      <c r="E7" s="57">
        <f>D7/B7*100</f>
        <v>72.03922000661012</v>
      </c>
      <c r="F7" s="57">
        <f>D7/C7*100</f>
        <v>98.49374905859317</v>
      </c>
      <c r="G7" s="56">
        <v>4217</v>
      </c>
      <c r="H7" s="62">
        <f aca="true" t="shared" si="0" ref="H7:H46">D7-G7</f>
        <v>2322</v>
      </c>
      <c r="I7" s="58">
        <f>H7/G7*100</f>
        <v>55.0628408821437</v>
      </c>
    </row>
    <row r="8" spans="1:9" s="59" customFormat="1" ht="15.75" customHeight="1">
      <c r="A8" s="60" t="s">
        <v>64</v>
      </c>
      <c r="B8" s="61"/>
      <c r="C8" s="61"/>
      <c r="D8" s="56"/>
      <c r="E8" s="57"/>
      <c r="F8" s="57"/>
      <c r="G8" s="56"/>
      <c r="H8" s="62">
        <f t="shared" si="0"/>
        <v>0</v>
      </c>
      <c r="I8" s="58"/>
    </row>
    <row r="9" spans="1:9" s="59" customFormat="1" ht="15.75" customHeight="1">
      <c r="A9" s="60" t="s">
        <v>65</v>
      </c>
      <c r="B9" s="61"/>
      <c r="C9" s="56"/>
      <c r="D9" s="56"/>
      <c r="E9" s="57"/>
      <c r="F9" s="57"/>
      <c r="G9" s="56"/>
      <c r="H9" s="62">
        <f t="shared" si="0"/>
        <v>0</v>
      </c>
      <c r="I9" s="58"/>
    </row>
    <row r="10" spans="1:9" s="59" customFormat="1" ht="15.75" customHeight="1">
      <c r="A10" s="60" t="s">
        <v>66</v>
      </c>
      <c r="B10" s="61">
        <v>150</v>
      </c>
      <c r="C10" s="61">
        <v>159</v>
      </c>
      <c r="D10" s="56">
        <v>159</v>
      </c>
      <c r="E10" s="57">
        <f>D10/B10*100</f>
        <v>106</v>
      </c>
      <c r="F10" s="57">
        <f>D10/C10*100</f>
        <v>100</v>
      </c>
      <c r="G10" s="56"/>
      <c r="H10" s="62">
        <f t="shared" si="0"/>
        <v>159</v>
      </c>
      <c r="I10" s="58"/>
    </row>
    <row r="11" spans="1:9" s="59" customFormat="1" ht="15.75" customHeight="1">
      <c r="A11" s="63" t="s">
        <v>67</v>
      </c>
      <c r="B11" s="61"/>
      <c r="C11" s="61"/>
      <c r="D11" s="56"/>
      <c r="E11" s="57"/>
      <c r="F11" s="57"/>
      <c r="G11" s="56"/>
      <c r="H11" s="62">
        <f t="shared" si="0"/>
        <v>0</v>
      </c>
      <c r="I11" s="58"/>
    </row>
    <row r="12" spans="1:9" s="59" customFormat="1" ht="15.75" customHeight="1">
      <c r="A12" s="63" t="s">
        <v>68</v>
      </c>
      <c r="B12" s="61">
        <v>150</v>
      </c>
      <c r="C12" s="61">
        <v>100</v>
      </c>
      <c r="D12" s="56">
        <v>100</v>
      </c>
      <c r="E12" s="57">
        <f>D12/B12*100</f>
        <v>66.66666666666666</v>
      </c>
      <c r="F12" s="57">
        <f>D12/C12*100</f>
        <v>100</v>
      </c>
      <c r="G12" s="56"/>
      <c r="H12" s="62">
        <f t="shared" si="0"/>
        <v>100</v>
      </c>
      <c r="I12" s="58"/>
    </row>
    <row r="13" spans="1:10" s="59" customFormat="1" ht="15.75" customHeight="1">
      <c r="A13" s="63" t="s">
        <v>69</v>
      </c>
      <c r="B13" s="61">
        <v>0</v>
      </c>
      <c r="C13" s="61"/>
      <c r="D13" s="56"/>
      <c r="E13" s="57"/>
      <c r="F13" s="57"/>
      <c r="G13" s="56"/>
      <c r="H13" s="62">
        <f t="shared" si="0"/>
        <v>0</v>
      </c>
      <c r="I13" s="58"/>
      <c r="J13" s="59" t="s">
        <v>1</v>
      </c>
    </row>
    <row r="14" spans="1:9" s="59" customFormat="1" ht="15.75" customHeight="1">
      <c r="A14" s="63" t="s">
        <v>70</v>
      </c>
      <c r="B14" s="61">
        <v>0</v>
      </c>
      <c r="C14" s="61"/>
      <c r="D14" s="56"/>
      <c r="E14" s="57"/>
      <c r="F14" s="57"/>
      <c r="G14" s="56"/>
      <c r="H14" s="62">
        <f t="shared" si="0"/>
        <v>0</v>
      </c>
      <c r="I14" s="58"/>
    </row>
    <row r="15" spans="1:9" s="59" customFormat="1" ht="15.75" customHeight="1">
      <c r="A15" s="60" t="s">
        <v>71</v>
      </c>
      <c r="B15" s="61">
        <v>0</v>
      </c>
      <c r="C15" s="61">
        <v>5</v>
      </c>
      <c r="D15" s="56">
        <v>5</v>
      </c>
      <c r="E15" s="57"/>
      <c r="F15" s="57">
        <f>D15/C15*100</f>
        <v>100</v>
      </c>
      <c r="G15" s="56"/>
      <c r="H15" s="62">
        <f t="shared" si="0"/>
        <v>5</v>
      </c>
      <c r="I15" s="58"/>
    </row>
    <row r="16" spans="1:9" s="59" customFormat="1" ht="15.75" customHeight="1">
      <c r="A16" s="63" t="s">
        <v>72</v>
      </c>
      <c r="B16" s="61"/>
      <c r="C16" s="61"/>
      <c r="D16" s="56"/>
      <c r="E16" s="57"/>
      <c r="F16" s="57"/>
      <c r="G16" s="56"/>
      <c r="H16" s="62">
        <f t="shared" si="0"/>
        <v>0</v>
      </c>
      <c r="I16" s="58"/>
    </row>
    <row r="17" spans="1:9" s="59" customFormat="1" ht="15.75" customHeight="1">
      <c r="A17" s="63" t="s">
        <v>73</v>
      </c>
      <c r="B17" s="61"/>
      <c r="C17" s="61"/>
      <c r="D17" s="56"/>
      <c r="E17" s="57"/>
      <c r="F17" s="57"/>
      <c r="G17" s="56"/>
      <c r="H17" s="62">
        <f t="shared" si="0"/>
        <v>0</v>
      </c>
      <c r="I17" s="58"/>
    </row>
    <row r="18" spans="1:9" s="59" customFormat="1" ht="15.75" customHeight="1">
      <c r="A18" s="60" t="s">
        <v>74</v>
      </c>
      <c r="B18" s="61">
        <v>8265</v>
      </c>
      <c r="C18" s="61">
        <v>12126</v>
      </c>
      <c r="D18" s="56">
        <v>12087</v>
      </c>
      <c r="E18" s="57">
        <f>D18/B18*100</f>
        <v>146.2431941923775</v>
      </c>
      <c r="F18" s="57">
        <f>D18/C18*100</f>
        <v>99.67837704106877</v>
      </c>
      <c r="G18" s="56">
        <v>5502</v>
      </c>
      <c r="H18" s="62">
        <f t="shared" si="0"/>
        <v>6585</v>
      </c>
      <c r="I18" s="58">
        <f>H18/G18*100</f>
        <v>119.68375136314067</v>
      </c>
    </row>
    <row r="19" spans="1:9" s="59" customFormat="1" ht="15.75" customHeight="1">
      <c r="A19" s="60" t="s">
        <v>75</v>
      </c>
      <c r="B19" s="61"/>
      <c r="C19" s="61"/>
      <c r="D19" s="56"/>
      <c r="E19" s="57"/>
      <c r="F19" s="57"/>
      <c r="G19" s="56"/>
      <c r="H19" s="62">
        <f t="shared" si="0"/>
        <v>0</v>
      </c>
      <c r="I19" s="58"/>
    </row>
    <row r="20" spans="1:9" s="59" customFormat="1" ht="15.75" customHeight="1">
      <c r="A20" s="63" t="s">
        <v>76</v>
      </c>
      <c r="B20" s="61"/>
      <c r="C20" s="61"/>
      <c r="D20" s="56"/>
      <c r="E20" s="57"/>
      <c r="F20" s="57"/>
      <c r="G20" s="56"/>
      <c r="H20" s="62">
        <f t="shared" si="0"/>
        <v>0</v>
      </c>
      <c r="I20" s="58"/>
    </row>
    <row r="21" spans="1:9" s="59" customFormat="1" ht="15.75" customHeight="1">
      <c r="A21" s="60" t="s">
        <v>77</v>
      </c>
      <c r="B21" s="61">
        <v>835</v>
      </c>
      <c r="C21" s="61">
        <v>512</v>
      </c>
      <c r="D21" s="56">
        <v>467</v>
      </c>
      <c r="E21" s="57">
        <f>D21/B21*100</f>
        <v>55.92814371257485</v>
      </c>
      <c r="F21" s="57">
        <f>D21/C21*100</f>
        <v>91.2109375</v>
      </c>
      <c r="G21" s="56">
        <v>94</v>
      </c>
      <c r="H21" s="62">
        <f t="shared" si="0"/>
        <v>373</v>
      </c>
      <c r="I21" s="58">
        <f>H21/G21*100</f>
        <v>396.8085106382979</v>
      </c>
    </row>
    <row r="22" spans="1:9" s="59" customFormat="1" ht="15.75" customHeight="1">
      <c r="A22" s="63" t="s">
        <v>78</v>
      </c>
      <c r="B22" s="61"/>
      <c r="C22" s="61"/>
      <c r="D22" s="56"/>
      <c r="E22" s="57"/>
      <c r="F22" s="57"/>
      <c r="G22" s="56"/>
      <c r="H22" s="62">
        <f t="shared" si="0"/>
        <v>0</v>
      </c>
      <c r="I22" s="58"/>
    </row>
    <row r="23" spans="1:9" s="59" customFormat="1" ht="15.75" customHeight="1">
      <c r="A23" s="63" t="s">
        <v>79</v>
      </c>
      <c r="B23" s="61"/>
      <c r="C23" s="61"/>
      <c r="D23" s="56"/>
      <c r="E23" s="57"/>
      <c r="F23" s="57"/>
      <c r="G23" s="56"/>
      <c r="H23" s="62">
        <f t="shared" si="0"/>
        <v>0</v>
      </c>
      <c r="I23" s="58"/>
    </row>
    <row r="24" spans="1:9" s="59" customFormat="1" ht="15.75" customHeight="1">
      <c r="A24" s="63" t="s">
        <v>80</v>
      </c>
      <c r="B24" s="61"/>
      <c r="C24" s="61"/>
      <c r="D24" s="56"/>
      <c r="E24" s="57"/>
      <c r="F24" s="57"/>
      <c r="G24" s="56"/>
      <c r="H24" s="62">
        <f t="shared" si="0"/>
        <v>0</v>
      </c>
      <c r="I24" s="58"/>
    </row>
    <row r="25" spans="1:9" s="59" customFormat="1" ht="15.75" customHeight="1">
      <c r="A25" s="63" t="s">
        <v>81</v>
      </c>
      <c r="B25" s="61"/>
      <c r="C25" s="61"/>
      <c r="D25" s="56"/>
      <c r="E25" s="57"/>
      <c r="F25" s="57"/>
      <c r="G25" s="56"/>
      <c r="H25" s="62">
        <f t="shared" si="0"/>
        <v>0</v>
      </c>
      <c r="I25" s="58"/>
    </row>
    <row r="26" spans="1:9" s="59" customFormat="1" ht="15.75" customHeight="1">
      <c r="A26" s="63" t="s">
        <v>82</v>
      </c>
      <c r="B26" s="61"/>
      <c r="C26" s="61"/>
      <c r="D26" s="56"/>
      <c r="E26" s="57"/>
      <c r="F26" s="57"/>
      <c r="G26" s="56"/>
      <c r="H26" s="62">
        <f t="shared" si="0"/>
        <v>0</v>
      </c>
      <c r="I26" s="64"/>
    </row>
    <row r="27" spans="1:9" s="59" customFormat="1" ht="15.75" customHeight="1">
      <c r="A27" s="63" t="s">
        <v>83</v>
      </c>
      <c r="B27" s="61">
        <v>308</v>
      </c>
      <c r="C27" s="61">
        <v>592</v>
      </c>
      <c r="D27" s="56">
        <v>592</v>
      </c>
      <c r="E27" s="57">
        <f>D27/B27*100</f>
        <v>192.2077922077922</v>
      </c>
      <c r="F27" s="57">
        <f aca="true" t="shared" si="1" ref="F27:F39">D27/C27*100</f>
        <v>100</v>
      </c>
      <c r="G27" s="56">
        <v>15</v>
      </c>
      <c r="H27" s="62">
        <f t="shared" si="0"/>
        <v>577</v>
      </c>
      <c r="I27" s="58">
        <f>H27/G27*100</f>
        <v>3846.666666666667</v>
      </c>
    </row>
    <row r="28" spans="1:9" s="59" customFormat="1" ht="15.75" customHeight="1">
      <c r="A28" s="60" t="s">
        <v>84</v>
      </c>
      <c r="B28" s="61">
        <v>2079</v>
      </c>
      <c r="C28" s="61">
        <v>932</v>
      </c>
      <c r="D28" s="56">
        <v>932</v>
      </c>
      <c r="E28" s="57">
        <f>D28/B28*100</f>
        <v>44.82924482924483</v>
      </c>
      <c r="F28" s="57">
        <f t="shared" si="1"/>
        <v>100</v>
      </c>
      <c r="G28" s="56">
        <v>4</v>
      </c>
      <c r="H28" s="62">
        <f t="shared" si="0"/>
        <v>928</v>
      </c>
      <c r="I28" s="58">
        <f>H28/G28*100</f>
        <v>23200</v>
      </c>
    </row>
    <row r="29" spans="1:9" s="59" customFormat="1" ht="15.75" customHeight="1">
      <c r="A29" s="60" t="s">
        <v>85</v>
      </c>
      <c r="B29" s="61">
        <v>1022</v>
      </c>
      <c r="C29" s="61">
        <v>1657</v>
      </c>
      <c r="D29" s="56">
        <v>1630</v>
      </c>
      <c r="E29" s="57">
        <f>D29/B29*100</f>
        <v>159.49119373776907</v>
      </c>
      <c r="F29" s="57">
        <f t="shared" si="1"/>
        <v>98.3705491852746</v>
      </c>
      <c r="G29" s="56">
        <v>7981</v>
      </c>
      <c r="H29" s="62">
        <f t="shared" si="0"/>
        <v>-6351</v>
      </c>
      <c r="I29" s="58">
        <f>H29/G29*100</f>
        <v>-79.57649417366245</v>
      </c>
    </row>
    <row r="30" spans="1:9" s="59" customFormat="1" ht="15.75" customHeight="1">
      <c r="A30" s="60" t="s">
        <v>86</v>
      </c>
      <c r="B30" s="61">
        <v>700</v>
      </c>
      <c r="C30" s="61">
        <v>665</v>
      </c>
      <c r="D30" s="56">
        <v>618</v>
      </c>
      <c r="E30" s="57">
        <f>D30/B30*100</f>
        <v>88.28571428571429</v>
      </c>
      <c r="F30" s="57">
        <f t="shared" si="1"/>
        <v>92.93233082706766</v>
      </c>
      <c r="G30" s="56">
        <v>10</v>
      </c>
      <c r="H30" s="62">
        <f t="shared" si="0"/>
        <v>608</v>
      </c>
      <c r="I30" s="58">
        <f>H30/G30*100</f>
        <v>6080</v>
      </c>
    </row>
    <row r="31" spans="1:9" s="59" customFormat="1" ht="15.75" customHeight="1">
      <c r="A31" s="63" t="s">
        <v>87</v>
      </c>
      <c r="B31" s="61"/>
      <c r="C31" s="61"/>
      <c r="D31" s="56"/>
      <c r="E31" s="57"/>
      <c r="F31" s="57"/>
      <c r="G31" s="56"/>
      <c r="H31" s="62">
        <f t="shared" si="0"/>
        <v>0</v>
      </c>
      <c r="I31" s="58"/>
    </row>
    <row r="32" spans="1:9" s="59" customFormat="1" ht="15.75" customHeight="1">
      <c r="A32" s="63" t="s">
        <v>88</v>
      </c>
      <c r="B32" s="61"/>
      <c r="C32" s="61"/>
      <c r="D32" s="56"/>
      <c r="E32" s="57"/>
      <c r="F32" s="57"/>
      <c r="G32" s="56"/>
      <c r="H32" s="62">
        <f t="shared" si="0"/>
        <v>0</v>
      </c>
      <c r="I32" s="58"/>
    </row>
    <row r="33" spans="1:9" s="59" customFormat="1" ht="15.75" customHeight="1">
      <c r="A33" s="63" t="s">
        <v>89</v>
      </c>
      <c r="B33" s="61"/>
      <c r="C33" s="61"/>
      <c r="D33" s="56"/>
      <c r="E33" s="57"/>
      <c r="F33" s="57"/>
      <c r="G33" s="56"/>
      <c r="H33" s="62">
        <f t="shared" si="0"/>
        <v>0</v>
      </c>
      <c r="I33" s="58"/>
    </row>
    <row r="34" spans="1:9" s="59" customFormat="1" ht="15.75" customHeight="1">
      <c r="A34" s="63" t="s">
        <v>90</v>
      </c>
      <c r="B34" s="61"/>
      <c r="C34" s="61"/>
      <c r="D34" s="56"/>
      <c r="E34" s="57"/>
      <c r="F34" s="57"/>
      <c r="G34" s="56"/>
      <c r="H34" s="62">
        <f t="shared" si="0"/>
        <v>0</v>
      </c>
      <c r="I34" s="64"/>
    </row>
    <row r="35" spans="1:9" s="59" customFormat="1" ht="15.75" customHeight="1">
      <c r="A35" s="63" t="s">
        <v>91</v>
      </c>
      <c r="B35" s="61"/>
      <c r="C35" s="61"/>
      <c r="D35" s="56"/>
      <c r="E35" s="57"/>
      <c r="F35" s="57"/>
      <c r="G35" s="56"/>
      <c r="H35" s="62">
        <f t="shared" si="0"/>
        <v>0</v>
      </c>
      <c r="I35" s="58"/>
    </row>
    <row r="36" spans="1:9" s="59" customFormat="1" ht="15.75" customHeight="1">
      <c r="A36" s="60" t="s">
        <v>92</v>
      </c>
      <c r="B36" s="61"/>
      <c r="C36" s="61"/>
      <c r="D36" s="56"/>
      <c r="E36" s="57"/>
      <c r="F36" s="57"/>
      <c r="G36" s="56"/>
      <c r="H36" s="62">
        <f t="shared" si="0"/>
        <v>0</v>
      </c>
      <c r="I36" s="58"/>
    </row>
    <row r="37" spans="1:9" s="59" customFormat="1" ht="15.75" customHeight="1">
      <c r="A37" s="65" t="s">
        <v>93</v>
      </c>
      <c r="B37" s="61">
        <v>2014</v>
      </c>
      <c r="C37" s="61">
        <v>8101</v>
      </c>
      <c r="D37" s="56">
        <v>7850</v>
      </c>
      <c r="E37" s="57">
        <f>D37/B37*100</f>
        <v>389.77159880834165</v>
      </c>
      <c r="F37" s="57">
        <f t="shared" si="1"/>
        <v>96.90161708431057</v>
      </c>
      <c r="G37" s="56">
        <v>6022</v>
      </c>
      <c r="H37" s="62">
        <f t="shared" si="0"/>
        <v>1828</v>
      </c>
      <c r="I37" s="58">
        <f>H37/G37*100</f>
        <v>30.355363666555963</v>
      </c>
    </row>
    <row r="38" spans="1:9" s="59" customFormat="1" ht="15.75" customHeight="1">
      <c r="A38" s="65" t="s">
        <v>94</v>
      </c>
      <c r="B38" s="61"/>
      <c r="C38" s="61">
        <v>151</v>
      </c>
      <c r="D38" s="56"/>
      <c r="E38" s="57"/>
      <c r="F38" s="57">
        <f t="shared" si="1"/>
        <v>0</v>
      </c>
      <c r="G38" s="56"/>
      <c r="H38" s="62">
        <f t="shared" si="0"/>
        <v>0</v>
      </c>
      <c r="I38" s="58"/>
    </row>
    <row r="39" spans="1:9" s="59" customFormat="1" ht="15.75" customHeight="1">
      <c r="A39" s="65" t="s">
        <v>95</v>
      </c>
      <c r="B39" s="61"/>
      <c r="C39" s="61">
        <v>505</v>
      </c>
      <c r="D39" s="56">
        <v>505</v>
      </c>
      <c r="E39" s="57"/>
      <c r="F39" s="57">
        <f t="shared" si="1"/>
        <v>100</v>
      </c>
      <c r="G39" s="56"/>
      <c r="H39" s="62">
        <f t="shared" si="0"/>
        <v>505</v>
      </c>
      <c r="I39" s="58"/>
    </row>
    <row r="40" spans="1:9" s="59" customFormat="1" ht="15.75" customHeight="1">
      <c r="A40" s="65" t="s">
        <v>96</v>
      </c>
      <c r="B40" s="61"/>
      <c r="C40" s="61"/>
      <c r="D40" s="56"/>
      <c r="E40" s="57"/>
      <c r="F40" s="57"/>
      <c r="G40" s="56"/>
      <c r="H40" s="62">
        <f t="shared" si="0"/>
        <v>0</v>
      </c>
      <c r="I40" s="58"/>
    </row>
    <row r="41" spans="1:9" s="59" customFormat="1" ht="15.75" customHeight="1">
      <c r="A41" s="65" t="s">
        <v>97</v>
      </c>
      <c r="B41" s="61">
        <v>448</v>
      </c>
      <c r="C41" s="61">
        <v>74</v>
      </c>
      <c r="D41" s="56">
        <v>74</v>
      </c>
      <c r="E41" s="57">
        <f>D41/B41*100</f>
        <v>16.517857142857142</v>
      </c>
      <c r="F41" s="57">
        <f>D41/C41*100</f>
        <v>100</v>
      </c>
      <c r="G41" s="56"/>
      <c r="H41" s="62">
        <f t="shared" si="0"/>
        <v>74</v>
      </c>
      <c r="I41" s="58"/>
    </row>
    <row r="42" spans="1:9" s="59" customFormat="1" ht="15.75" customHeight="1">
      <c r="A42" s="65" t="s">
        <v>98</v>
      </c>
      <c r="B42" s="61">
        <v>214</v>
      </c>
      <c r="C42" s="61">
        <v>374</v>
      </c>
      <c r="D42" s="56">
        <v>374</v>
      </c>
      <c r="E42" s="57">
        <f>D42/B42*100</f>
        <v>174.76635514018693</v>
      </c>
      <c r="F42" s="57">
        <f>D42/C42*100</f>
        <v>100</v>
      </c>
      <c r="G42" s="56">
        <v>485</v>
      </c>
      <c r="H42" s="62">
        <f t="shared" si="0"/>
        <v>-111</v>
      </c>
      <c r="I42" s="58">
        <f>H42/G42*100</f>
        <v>-22.88659793814433</v>
      </c>
    </row>
    <row r="43" spans="1:9" ht="15.75" customHeight="1">
      <c r="A43" s="65" t="s">
        <v>99</v>
      </c>
      <c r="B43" s="61"/>
      <c r="C43" s="60">
        <v>74</v>
      </c>
      <c r="D43" s="66">
        <v>14</v>
      </c>
      <c r="E43" s="57"/>
      <c r="F43" s="57">
        <f>D43/C43*100</f>
        <v>18.91891891891892</v>
      </c>
      <c r="G43" s="66"/>
      <c r="H43" s="62">
        <f t="shared" si="0"/>
        <v>14</v>
      </c>
      <c r="I43" s="58"/>
    </row>
    <row r="44" spans="1:9" ht="15.75" customHeight="1">
      <c r="A44" s="65" t="s">
        <v>100</v>
      </c>
      <c r="B44" s="61"/>
      <c r="C44" s="60"/>
      <c r="D44" s="66"/>
      <c r="E44" s="57"/>
      <c r="F44" s="57"/>
      <c r="G44" s="66"/>
      <c r="H44" s="62">
        <f t="shared" si="0"/>
        <v>0</v>
      </c>
      <c r="I44" s="58"/>
    </row>
    <row r="45" spans="1:9" ht="15.75" customHeight="1">
      <c r="A45" s="65" t="s">
        <v>102</v>
      </c>
      <c r="B45" s="61">
        <v>500</v>
      </c>
      <c r="C45" s="60"/>
      <c r="D45" s="66"/>
      <c r="E45" s="57"/>
      <c r="F45" s="57"/>
      <c r="G45" s="66"/>
      <c r="H45" s="62"/>
      <c r="I45" s="58"/>
    </row>
    <row r="46" spans="1:9" ht="15.75" customHeight="1">
      <c r="A46" s="65" t="s">
        <v>101</v>
      </c>
      <c r="B46" s="61">
        <v>200</v>
      </c>
      <c r="C46" s="60">
        <v>1737</v>
      </c>
      <c r="D46" s="66">
        <v>5</v>
      </c>
      <c r="E46" s="57">
        <f>D46/B46*100</f>
        <v>2.5</v>
      </c>
      <c r="F46" s="57">
        <f>D46/C46*100</f>
        <v>0.28785261945883706</v>
      </c>
      <c r="G46" s="66">
        <v>1510</v>
      </c>
      <c r="H46" s="62">
        <f t="shared" si="0"/>
        <v>-1505</v>
      </c>
      <c r="I46" s="110">
        <f>H46/G46*100</f>
        <v>-99.66887417218543</v>
      </c>
    </row>
    <row r="47" spans="1:3" ht="14.25">
      <c r="A47" s="67"/>
      <c r="B47" s="67"/>
      <c r="C47" s="67"/>
    </row>
    <row r="48" spans="1:3" ht="14.25">
      <c r="A48" s="67"/>
      <c r="B48" s="67"/>
      <c r="C48" s="67"/>
    </row>
    <row r="49" spans="1:3" ht="14.25">
      <c r="A49" s="67"/>
      <c r="B49" s="67"/>
      <c r="C49" s="67"/>
    </row>
    <row r="50" spans="1:3" ht="14.25">
      <c r="A50" s="67"/>
      <c r="B50" s="67"/>
      <c r="C50" s="67"/>
    </row>
    <row r="51" spans="1:3" ht="14.25">
      <c r="A51" s="67"/>
      <c r="B51" s="67"/>
      <c r="C51" s="67"/>
    </row>
    <row r="52" spans="1:3" ht="14.25">
      <c r="A52" s="67"/>
      <c r="B52" s="67"/>
      <c r="C52" s="67"/>
    </row>
    <row r="53" spans="1:3" ht="14.25">
      <c r="A53" s="67"/>
      <c r="B53" s="67"/>
      <c r="C53" s="67"/>
    </row>
    <row r="54" spans="1:3" ht="14.25">
      <c r="A54" s="67"/>
      <c r="B54" s="67"/>
      <c r="C54" s="67"/>
    </row>
    <row r="55" spans="1:3" ht="14.25">
      <c r="A55" s="67"/>
      <c r="B55" s="67"/>
      <c r="C55" s="67"/>
    </row>
    <row r="56" spans="1:3" ht="14.25">
      <c r="A56" s="67"/>
      <c r="B56" s="67"/>
      <c r="C56" s="67"/>
    </row>
    <row r="57" spans="1:3" ht="14.25">
      <c r="A57" s="67"/>
      <c r="B57" s="67"/>
      <c r="C57" s="67"/>
    </row>
    <row r="58" spans="1:3" ht="14.25">
      <c r="A58" s="67"/>
      <c r="B58" s="67"/>
      <c r="C58" s="67"/>
    </row>
    <row r="59" spans="1:3" ht="14.25">
      <c r="A59" s="67"/>
      <c r="B59" s="67"/>
      <c r="C59" s="67"/>
    </row>
    <row r="60" spans="1:3" ht="14.25">
      <c r="A60" s="67"/>
      <c r="B60" s="67"/>
      <c r="C60" s="67"/>
    </row>
    <row r="61" spans="1:3" ht="14.25">
      <c r="A61" s="67"/>
      <c r="B61" s="67"/>
      <c r="C61" s="67"/>
    </row>
    <row r="62" spans="1:3" ht="14.25">
      <c r="A62" s="67"/>
      <c r="B62" s="67"/>
      <c r="C62" s="67"/>
    </row>
    <row r="63" spans="1:3" ht="14.25">
      <c r="A63" s="67"/>
      <c r="B63" s="67"/>
      <c r="C63" s="67"/>
    </row>
    <row r="64" spans="1:3" ht="14.25">
      <c r="A64" s="67"/>
      <c r="B64" s="67"/>
      <c r="C64" s="67"/>
    </row>
    <row r="65" spans="1:3" ht="14.25">
      <c r="A65" s="67"/>
      <c r="B65" s="67"/>
      <c r="C65" s="67"/>
    </row>
    <row r="66" spans="1:3" ht="14.25">
      <c r="A66" s="67"/>
      <c r="B66" s="67"/>
      <c r="C66" s="67"/>
    </row>
    <row r="67" spans="1:3" ht="14.25">
      <c r="A67" s="67"/>
      <c r="B67" s="67"/>
      <c r="C67" s="67"/>
    </row>
    <row r="68" spans="1:3" ht="14.25">
      <c r="A68" s="67"/>
      <c r="B68" s="67"/>
      <c r="C68" s="67"/>
    </row>
    <row r="69" spans="1:3" ht="14.25">
      <c r="A69" s="67"/>
      <c r="B69" s="67"/>
      <c r="C69" s="67"/>
    </row>
    <row r="70" spans="1:3" ht="14.25">
      <c r="A70" s="67"/>
      <c r="B70" s="67"/>
      <c r="C70" s="67"/>
    </row>
    <row r="71" spans="1:3" ht="14.25">
      <c r="A71" s="67"/>
      <c r="B71" s="67"/>
      <c r="C71" s="67"/>
    </row>
    <row r="72" spans="1:3" ht="14.25">
      <c r="A72" s="67"/>
      <c r="B72" s="67"/>
      <c r="C72" s="67"/>
    </row>
    <row r="73" spans="1:3" ht="14.25">
      <c r="A73" s="67"/>
      <c r="B73" s="67"/>
      <c r="C73" s="67"/>
    </row>
    <row r="74" spans="1:3" ht="14.25">
      <c r="A74" s="67"/>
      <c r="B74" s="67"/>
      <c r="C74" s="67"/>
    </row>
    <row r="75" spans="1:3" ht="14.25">
      <c r="A75" s="67"/>
      <c r="B75" s="67"/>
      <c r="C75" s="67"/>
    </row>
    <row r="76" spans="1:3" ht="14.25">
      <c r="A76" s="67"/>
      <c r="B76" s="67"/>
      <c r="C76" s="67"/>
    </row>
    <row r="77" spans="1:3" ht="14.25">
      <c r="A77" s="67"/>
      <c r="B77" s="67"/>
      <c r="C77" s="67"/>
    </row>
    <row r="78" spans="1:3" ht="14.25">
      <c r="A78" s="67"/>
      <c r="B78" s="67"/>
      <c r="C78" s="67"/>
    </row>
    <row r="79" spans="1:3" ht="14.25">
      <c r="A79" s="67"/>
      <c r="B79" s="67"/>
      <c r="C79" s="67"/>
    </row>
    <row r="80" spans="1:3" ht="14.25">
      <c r="A80" s="67"/>
      <c r="B80" s="67"/>
      <c r="C80" s="67"/>
    </row>
    <row r="81" spans="1:3" ht="14.25">
      <c r="A81" s="67"/>
      <c r="B81" s="67"/>
      <c r="C81" s="67"/>
    </row>
    <row r="82" spans="1:3" ht="14.25">
      <c r="A82" s="67"/>
      <c r="B82" s="67"/>
      <c r="C82" s="67"/>
    </row>
    <row r="83" spans="1:3" ht="14.25">
      <c r="A83" s="67"/>
      <c r="B83" s="67"/>
      <c r="C83" s="67"/>
    </row>
    <row r="84" spans="1:3" ht="14.25">
      <c r="A84" s="67"/>
      <c r="B84" s="67"/>
      <c r="C84" s="67"/>
    </row>
    <row r="85" spans="1:3" ht="14.25">
      <c r="A85" s="67"/>
      <c r="B85" s="67"/>
      <c r="C85" s="67"/>
    </row>
    <row r="86" spans="1:3" ht="14.25">
      <c r="A86" s="67"/>
      <c r="B86" s="67"/>
      <c r="C86" s="67"/>
    </row>
    <row r="87" spans="1:3" ht="14.25">
      <c r="A87" s="67"/>
      <c r="B87" s="67"/>
      <c r="C87" s="67"/>
    </row>
    <row r="88" spans="1:3" ht="14.25">
      <c r="A88" s="67"/>
      <c r="B88" s="67"/>
      <c r="C88" s="67"/>
    </row>
    <row r="89" spans="1:3" ht="14.25">
      <c r="A89" s="67"/>
      <c r="B89" s="67"/>
      <c r="C89" s="67"/>
    </row>
    <row r="90" spans="1:3" ht="14.25">
      <c r="A90" s="67"/>
      <c r="B90" s="67"/>
      <c r="C90" s="67"/>
    </row>
    <row r="91" spans="1:3" ht="14.25">
      <c r="A91" s="67"/>
      <c r="B91" s="67"/>
      <c r="C91" s="67"/>
    </row>
    <row r="92" spans="1:3" ht="14.25">
      <c r="A92" s="67"/>
      <c r="B92" s="67"/>
      <c r="C92" s="67"/>
    </row>
    <row r="93" spans="1:3" ht="14.25">
      <c r="A93" s="67"/>
      <c r="B93" s="67"/>
      <c r="C93" s="67"/>
    </row>
    <row r="94" spans="1:3" ht="14.25">
      <c r="A94" s="67"/>
      <c r="B94" s="67"/>
      <c r="C94" s="67"/>
    </row>
    <row r="95" spans="1:3" ht="14.25">
      <c r="A95" s="67"/>
      <c r="B95" s="67"/>
      <c r="C95" s="67"/>
    </row>
    <row r="96" spans="1:3" ht="14.25">
      <c r="A96" s="67"/>
      <c r="B96" s="67"/>
      <c r="C96" s="67"/>
    </row>
    <row r="97" spans="1:3" ht="14.25">
      <c r="A97" s="67"/>
      <c r="B97" s="67"/>
      <c r="C97" s="67"/>
    </row>
    <row r="98" spans="1:3" ht="14.25">
      <c r="A98" s="67"/>
      <c r="B98" s="67"/>
      <c r="C98" s="67"/>
    </row>
    <row r="99" spans="1:3" ht="14.25">
      <c r="A99" s="67"/>
      <c r="B99" s="67"/>
      <c r="C99" s="67"/>
    </row>
    <row r="100" spans="1:3" ht="14.25">
      <c r="A100" s="67"/>
      <c r="B100" s="67"/>
      <c r="C100" s="67"/>
    </row>
    <row r="101" spans="1:3" ht="14.25">
      <c r="A101" s="67"/>
      <c r="B101" s="67"/>
      <c r="C101" s="67"/>
    </row>
    <row r="102" spans="1:3" ht="14.25">
      <c r="A102" s="67"/>
      <c r="B102" s="67"/>
      <c r="C102" s="67"/>
    </row>
    <row r="103" spans="1:3" ht="14.25">
      <c r="A103" s="67"/>
      <c r="B103" s="67"/>
      <c r="C103" s="67"/>
    </row>
    <row r="104" spans="1:3" ht="14.25">
      <c r="A104" s="67"/>
      <c r="B104" s="67"/>
      <c r="C104" s="67"/>
    </row>
    <row r="105" spans="1:3" ht="14.25">
      <c r="A105" s="67"/>
      <c r="B105" s="67"/>
      <c r="C105" s="67"/>
    </row>
    <row r="106" spans="1:3" ht="14.25">
      <c r="A106" s="67"/>
      <c r="B106" s="67"/>
      <c r="C106" s="67"/>
    </row>
    <row r="107" spans="1:3" ht="14.25">
      <c r="A107" s="67"/>
      <c r="B107" s="67"/>
      <c r="C107" s="67"/>
    </row>
    <row r="108" spans="1:3" ht="14.25">
      <c r="A108" s="67"/>
      <c r="B108" s="67"/>
      <c r="C108" s="67"/>
    </row>
    <row r="109" spans="1:3" ht="14.25">
      <c r="A109" s="67"/>
      <c r="B109" s="67"/>
      <c r="C109" s="67"/>
    </row>
    <row r="110" spans="1:3" ht="14.25">
      <c r="A110" s="67"/>
      <c r="B110" s="67"/>
      <c r="C110" s="67"/>
    </row>
    <row r="111" spans="1:3" ht="14.25">
      <c r="A111" s="67"/>
      <c r="B111" s="67"/>
      <c r="C111" s="67"/>
    </row>
    <row r="112" spans="1:3" ht="14.25">
      <c r="A112" s="67"/>
      <c r="B112" s="67"/>
      <c r="C112" s="67"/>
    </row>
    <row r="113" spans="1:3" ht="14.25">
      <c r="A113" s="67"/>
      <c r="B113" s="67"/>
      <c r="C113" s="67"/>
    </row>
    <row r="114" spans="1:3" ht="14.25">
      <c r="A114" s="67"/>
      <c r="B114" s="67"/>
      <c r="C114" s="67"/>
    </row>
    <row r="115" spans="1:3" ht="14.25">
      <c r="A115" s="67"/>
      <c r="B115" s="67"/>
      <c r="C115" s="67"/>
    </row>
    <row r="116" spans="1:3" ht="14.25">
      <c r="A116" s="67"/>
      <c r="B116" s="67"/>
      <c r="C116" s="67"/>
    </row>
    <row r="117" spans="1:3" ht="14.25">
      <c r="A117" s="67"/>
      <c r="B117" s="67"/>
      <c r="C117" s="67"/>
    </row>
    <row r="118" spans="1:3" ht="14.25">
      <c r="A118" s="67"/>
      <c r="B118" s="67"/>
      <c r="C118" s="67"/>
    </row>
    <row r="119" spans="1:3" ht="14.25">
      <c r="A119" s="67"/>
      <c r="B119" s="67"/>
      <c r="C119" s="67"/>
    </row>
    <row r="120" spans="1:3" ht="14.25">
      <c r="A120" s="67"/>
      <c r="B120" s="67"/>
      <c r="C120" s="67"/>
    </row>
    <row r="121" spans="1:3" ht="14.25">
      <c r="A121" s="67"/>
      <c r="B121" s="67"/>
      <c r="C121" s="67"/>
    </row>
    <row r="122" spans="1:3" ht="14.25">
      <c r="A122" s="67"/>
      <c r="B122" s="67"/>
      <c r="C122" s="67"/>
    </row>
    <row r="123" spans="1:3" ht="14.25">
      <c r="A123" s="67"/>
      <c r="B123" s="67"/>
      <c r="C123" s="67"/>
    </row>
    <row r="124" spans="1:3" ht="14.25">
      <c r="A124" s="67"/>
      <c r="B124" s="67"/>
      <c r="C124" s="67"/>
    </row>
    <row r="125" spans="1:3" ht="14.25">
      <c r="A125" s="67"/>
      <c r="B125" s="67"/>
      <c r="C125" s="67"/>
    </row>
    <row r="126" spans="1:3" ht="14.25">
      <c r="A126" s="67"/>
      <c r="B126" s="67"/>
      <c r="C126" s="67"/>
    </row>
    <row r="127" spans="1:3" ht="14.25">
      <c r="A127" s="67"/>
      <c r="B127" s="67"/>
      <c r="C127" s="67"/>
    </row>
    <row r="128" spans="1:3" ht="14.25">
      <c r="A128" s="67"/>
      <c r="B128" s="67"/>
      <c r="C128" s="67"/>
    </row>
    <row r="129" spans="1:3" ht="14.25">
      <c r="A129" s="67"/>
      <c r="B129" s="67"/>
      <c r="C129" s="67"/>
    </row>
    <row r="130" spans="1:3" ht="14.25">
      <c r="A130" s="67"/>
      <c r="B130" s="67"/>
      <c r="C130" s="67"/>
    </row>
    <row r="131" spans="1:3" ht="14.25">
      <c r="A131" s="67"/>
      <c r="B131" s="67"/>
      <c r="C131" s="67"/>
    </row>
    <row r="132" spans="1:3" ht="14.25">
      <c r="A132" s="67"/>
      <c r="B132" s="67"/>
      <c r="C132" s="67"/>
    </row>
    <row r="133" spans="1:3" ht="14.25">
      <c r="A133" s="67"/>
      <c r="B133" s="67"/>
      <c r="C133" s="67"/>
    </row>
    <row r="134" spans="1:3" ht="14.25">
      <c r="A134" s="67"/>
      <c r="B134" s="67"/>
      <c r="C134" s="67"/>
    </row>
    <row r="135" spans="1:3" ht="14.25">
      <c r="A135" s="67"/>
      <c r="B135" s="67"/>
      <c r="C135" s="67"/>
    </row>
    <row r="136" spans="1:3" ht="14.25">
      <c r="A136" s="67"/>
      <c r="B136" s="67"/>
      <c r="C136" s="67"/>
    </row>
    <row r="137" spans="1:3" ht="14.25">
      <c r="A137" s="67"/>
      <c r="B137" s="67"/>
      <c r="C137" s="67"/>
    </row>
    <row r="138" spans="1:3" ht="14.25">
      <c r="A138" s="67"/>
      <c r="B138" s="67"/>
      <c r="C138" s="67"/>
    </row>
    <row r="139" spans="1:3" ht="14.25">
      <c r="A139" s="67"/>
      <c r="B139" s="67"/>
      <c r="C139" s="67"/>
    </row>
    <row r="140" spans="1:3" ht="14.25">
      <c r="A140" s="67"/>
      <c r="B140" s="67"/>
      <c r="C140" s="67"/>
    </row>
    <row r="141" spans="1:3" ht="14.25">
      <c r="A141" s="67"/>
      <c r="B141" s="67"/>
      <c r="C141" s="67"/>
    </row>
    <row r="142" spans="1:3" ht="14.25">
      <c r="A142" s="67"/>
      <c r="B142" s="67"/>
      <c r="C142" s="67"/>
    </row>
    <row r="143" spans="1:3" ht="14.25">
      <c r="A143" s="67"/>
      <c r="B143" s="67"/>
      <c r="C143" s="67"/>
    </row>
    <row r="144" spans="1:3" ht="14.25">
      <c r="A144" s="67"/>
      <c r="B144" s="67"/>
      <c r="C144" s="67"/>
    </row>
    <row r="145" spans="1:3" ht="14.25">
      <c r="A145" s="67"/>
      <c r="B145" s="67"/>
      <c r="C145" s="67"/>
    </row>
    <row r="146" spans="1:3" ht="14.25">
      <c r="A146" s="67"/>
      <c r="B146" s="67"/>
      <c r="C146" s="67"/>
    </row>
    <row r="147" spans="1:3" ht="14.25">
      <c r="A147" s="67"/>
      <c r="B147" s="67"/>
      <c r="C147" s="67"/>
    </row>
    <row r="148" spans="1:3" ht="14.25">
      <c r="A148" s="67"/>
      <c r="B148" s="67"/>
      <c r="C148" s="67"/>
    </row>
    <row r="149" spans="1:3" ht="14.25">
      <c r="A149" s="67"/>
      <c r="B149" s="67"/>
      <c r="C149" s="67"/>
    </row>
    <row r="150" spans="1:3" ht="14.25">
      <c r="A150" s="67"/>
      <c r="B150" s="67"/>
      <c r="C150" s="67"/>
    </row>
    <row r="151" spans="1:3" ht="14.25">
      <c r="A151" s="67"/>
      <c r="B151" s="67"/>
      <c r="C151" s="67"/>
    </row>
    <row r="152" spans="1:3" ht="14.25">
      <c r="A152" s="67"/>
      <c r="B152" s="67"/>
      <c r="C152" s="67"/>
    </row>
    <row r="153" spans="1:3" ht="14.25">
      <c r="A153" s="67"/>
      <c r="B153" s="67"/>
      <c r="C153" s="67"/>
    </row>
    <row r="154" spans="1:3" ht="14.25">
      <c r="A154" s="67"/>
      <c r="B154" s="67"/>
      <c r="C154" s="67"/>
    </row>
    <row r="155" spans="1:3" ht="14.25">
      <c r="A155" s="67"/>
      <c r="B155" s="67"/>
      <c r="C155" s="67"/>
    </row>
    <row r="156" spans="1:3" ht="14.25">
      <c r="A156" s="67"/>
      <c r="B156" s="67"/>
      <c r="C156" s="67"/>
    </row>
    <row r="157" spans="1:3" ht="14.25">
      <c r="A157" s="67"/>
      <c r="B157" s="67"/>
      <c r="C157" s="67"/>
    </row>
    <row r="158" spans="1:3" ht="14.25">
      <c r="A158" s="67"/>
      <c r="B158" s="67"/>
      <c r="C158" s="67"/>
    </row>
    <row r="159" spans="1:3" ht="14.25">
      <c r="A159" s="67"/>
      <c r="B159" s="67"/>
      <c r="C159" s="67"/>
    </row>
    <row r="160" spans="1:3" ht="14.25">
      <c r="A160" s="67"/>
      <c r="B160" s="67"/>
      <c r="C160" s="67"/>
    </row>
    <row r="161" spans="1:3" ht="14.25">
      <c r="A161" s="67"/>
      <c r="B161" s="67"/>
      <c r="C161" s="67"/>
    </row>
    <row r="162" spans="1:3" ht="14.25">
      <c r="A162" s="67"/>
      <c r="B162" s="67"/>
      <c r="C162" s="67"/>
    </row>
    <row r="163" spans="1:3" ht="14.25">
      <c r="A163" s="67"/>
      <c r="B163" s="67"/>
      <c r="C163" s="67"/>
    </row>
    <row r="164" spans="1:3" ht="14.25">
      <c r="A164" s="67"/>
      <c r="B164" s="67"/>
      <c r="C164" s="67"/>
    </row>
    <row r="165" spans="1:3" ht="14.25">
      <c r="A165" s="67"/>
      <c r="B165" s="67"/>
      <c r="C165" s="67"/>
    </row>
    <row r="166" spans="1:3" ht="14.25">
      <c r="A166" s="67"/>
      <c r="B166" s="67"/>
      <c r="C166" s="67"/>
    </row>
    <row r="167" spans="1:3" ht="14.25">
      <c r="A167" s="67"/>
      <c r="B167" s="67"/>
      <c r="C167" s="67"/>
    </row>
    <row r="168" spans="1:3" ht="14.25">
      <c r="A168" s="67"/>
      <c r="B168" s="67"/>
      <c r="C168" s="67"/>
    </row>
    <row r="169" spans="1:3" ht="14.25">
      <c r="A169" s="67"/>
      <c r="B169" s="67"/>
      <c r="C169" s="67"/>
    </row>
    <row r="170" spans="1:3" ht="14.25">
      <c r="A170" s="67"/>
      <c r="B170" s="67"/>
      <c r="C170" s="67"/>
    </row>
    <row r="171" spans="1:3" ht="14.25">
      <c r="A171" s="67"/>
      <c r="B171" s="67"/>
      <c r="C171" s="67"/>
    </row>
    <row r="172" spans="1:3" ht="14.25">
      <c r="A172" s="67"/>
      <c r="B172" s="67"/>
      <c r="C172" s="67"/>
    </row>
    <row r="173" spans="1:3" ht="14.25">
      <c r="A173" s="67"/>
      <c r="B173" s="67"/>
      <c r="C173" s="67"/>
    </row>
    <row r="174" spans="1:3" ht="14.25">
      <c r="A174" s="67"/>
      <c r="B174" s="67"/>
      <c r="C174" s="67"/>
    </row>
    <row r="175" spans="1:3" ht="14.25">
      <c r="A175" s="67"/>
      <c r="B175" s="67"/>
      <c r="C175" s="67"/>
    </row>
    <row r="176" spans="1:3" ht="14.25">
      <c r="A176" s="67"/>
      <c r="B176" s="67"/>
      <c r="C176" s="67"/>
    </row>
    <row r="177" spans="1:3" ht="14.25">
      <c r="A177" s="67"/>
      <c r="B177" s="67"/>
      <c r="C177" s="67"/>
    </row>
    <row r="178" spans="1:3" ht="14.25">
      <c r="A178" s="67"/>
      <c r="B178" s="67"/>
      <c r="C178" s="67"/>
    </row>
    <row r="179" spans="1:3" ht="14.25">
      <c r="A179" s="67"/>
      <c r="B179" s="67"/>
      <c r="C179" s="67"/>
    </row>
    <row r="180" spans="1:3" ht="14.25">
      <c r="A180" s="67"/>
      <c r="B180" s="67"/>
      <c r="C180" s="67"/>
    </row>
    <row r="181" spans="1:3" ht="14.25">
      <c r="A181" s="67"/>
      <c r="B181" s="67"/>
      <c r="C181" s="67"/>
    </row>
    <row r="182" spans="1:3" ht="14.25">
      <c r="A182" s="67"/>
      <c r="B182" s="67"/>
      <c r="C182" s="67"/>
    </row>
    <row r="183" spans="1:3" ht="14.25">
      <c r="A183" s="67"/>
      <c r="B183" s="67"/>
      <c r="C183" s="67"/>
    </row>
    <row r="184" spans="1:3" ht="14.25">
      <c r="A184" s="67"/>
      <c r="B184" s="67"/>
      <c r="C184" s="67"/>
    </row>
    <row r="185" spans="1:3" ht="14.25">
      <c r="A185" s="67"/>
      <c r="B185" s="67"/>
      <c r="C185" s="67"/>
    </row>
    <row r="186" spans="1:3" ht="14.25">
      <c r="A186" s="67"/>
      <c r="B186" s="67"/>
      <c r="C186" s="67"/>
    </row>
    <row r="187" spans="1:3" ht="14.25">
      <c r="A187" s="67"/>
      <c r="B187" s="67"/>
      <c r="C187" s="67"/>
    </row>
    <row r="188" spans="1:3" ht="14.25">
      <c r="A188" s="67"/>
      <c r="B188" s="67"/>
      <c r="C188" s="67"/>
    </row>
    <row r="189" spans="1:3" ht="14.25">
      <c r="A189" s="67"/>
      <c r="B189" s="67"/>
      <c r="C189" s="67"/>
    </row>
    <row r="190" spans="1:3" ht="14.25">
      <c r="A190" s="67"/>
      <c r="B190" s="67"/>
      <c r="C190" s="67"/>
    </row>
    <row r="191" spans="1:3" ht="14.25">
      <c r="A191" s="67"/>
      <c r="B191" s="67"/>
      <c r="C191" s="67"/>
    </row>
    <row r="192" spans="1:3" ht="14.25">
      <c r="A192" s="67"/>
      <c r="B192" s="67"/>
      <c r="C192" s="67"/>
    </row>
    <row r="193" spans="1:3" ht="14.25">
      <c r="A193" s="67"/>
      <c r="B193" s="67"/>
      <c r="C193" s="67"/>
    </row>
    <row r="194" spans="1:3" ht="14.25">
      <c r="A194" s="67"/>
      <c r="B194" s="67"/>
      <c r="C194" s="67"/>
    </row>
    <row r="195" spans="1:3" ht="14.25">
      <c r="A195" s="67"/>
      <c r="B195" s="67"/>
      <c r="C195" s="67"/>
    </row>
    <row r="196" spans="1:3" ht="14.25">
      <c r="A196" s="67"/>
      <c r="B196" s="67"/>
      <c r="C196" s="67"/>
    </row>
    <row r="197" spans="1:3" ht="14.25">
      <c r="A197" s="67"/>
      <c r="B197" s="67"/>
      <c r="C197" s="67"/>
    </row>
    <row r="198" spans="1:3" ht="14.25">
      <c r="A198" s="67"/>
      <c r="B198" s="67"/>
      <c r="C198" s="67"/>
    </row>
    <row r="199" spans="1:3" ht="14.25">
      <c r="A199" s="67"/>
      <c r="B199" s="67"/>
      <c r="C199" s="67"/>
    </row>
    <row r="200" spans="1:3" ht="14.25">
      <c r="A200" s="67"/>
      <c r="B200" s="67"/>
      <c r="C200" s="67"/>
    </row>
    <row r="201" spans="1:3" ht="14.25">
      <c r="A201" s="67"/>
      <c r="B201" s="67"/>
      <c r="C201" s="67"/>
    </row>
    <row r="202" spans="1:3" ht="14.25">
      <c r="A202" s="67"/>
      <c r="B202" s="67"/>
      <c r="C202" s="67"/>
    </row>
    <row r="203" spans="1:3" ht="14.25">
      <c r="A203" s="67"/>
      <c r="B203" s="67"/>
      <c r="C203" s="67"/>
    </row>
    <row r="204" spans="1:3" ht="14.25">
      <c r="A204" s="67"/>
      <c r="B204" s="67"/>
      <c r="C204" s="67"/>
    </row>
    <row r="205" spans="1:3" ht="14.25">
      <c r="A205" s="67"/>
      <c r="B205" s="67"/>
      <c r="C205" s="67"/>
    </row>
    <row r="206" spans="1:3" ht="14.25">
      <c r="A206" s="67"/>
      <c r="B206" s="67"/>
      <c r="C206" s="67"/>
    </row>
    <row r="207" spans="1:3" ht="14.25">
      <c r="A207" s="67"/>
      <c r="B207" s="67"/>
      <c r="C207" s="67"/>
    </row>
    <row r="208" spans="1:3" ht="14.25">
      <c r="A208" s="67"/>
      <c r="B208" s="67"/>
      <c r="C208" s="67"/>
    </row>
    <row r="209" spans="1:3" ht="14.25">
      <c r="A209" s="67"/>
      <c r="B209" s="67"/>
      <c r="C209" s="67"/>
    </row>
    <row r="210" spans="1:3" ht="14.25">
      <c r="A210" s="67"/>
      <c r="B210" s="67"/>
      <c r="C210" s="67"/>
    </row>
    <row r="211" spans="1:3" ht="14.25">
      <c r="A211" s="67"/>
      <c r="B211" s="67"/>
      <c r="C211" s="67"/>
    </row>
    <row r="212" spans="1:3" ht="14.25">
      <c r="A212" s="67"/>
      <c r="B212" s="67"/>
      <c r="C212" s="67"/>
    </row>
    <row r="213" spans="1:3" ht="14.25">
      <c r="A213" s="67"/>
      <c r="B213" s="67"/>
      <c r="C213" s="67"/>
    </row>
    <row r="214" spans="1:3" ht="14.25">
      <c r="A214" s="67"/>
      <c r="B214" s="67"/>
      <c r="C214" s="67"/>
    </row>
    <row r="215" spans="1:3" ht="14.25">
      <c r="A215" s="67"/>
      <c r="B215" s="67"/>
      <c r="C215" s="67"/>
    </row>
    <row r="216" spans="1:3" ht="14.25">
      <c r="A216" s="67"/>
      <c r="B216" s="67"/>
      <c r="C216" s="67"/>
    </row>
    <row r="217" spans="1:3" ht="14.25">
      <c r="A217" s="67"/>
      <c r="B217" s="67"/>
      <c r="C217" s="67"/>
    </row>
    <row r="218" spans="1:3" ht="14.25">
      <c r="A218" s="67"/>
      <c r="B218" s="67"/>
      <c r="C218" s="67"/>
    </row>
    <row r="219" spans="1:3" ht="14.25">
      <c r="A219" s="67"/>
      <c r="B219" s="67"/>
      <c r="C219" s="67"/>
    </row>
    <row r="220" spans="1:3" ht="14.25">
      <c r="A220" s="67"/>
      <c r="B220" s="67"/>
      <c r="C220" s="67"/>
    </row>
    <row r="221" spans="1:3" ht="14.25">
      <c r="A221" s="67"/>
      <c r="B221" s="67"/>
      <c r="C221" s="67"/>
    </row>
    <row r="222" spans="1:3" ht="14.25">
      <c r="A222" s="67"/>
      <c r="B222" s="67"/>
      <c r="C222" s="67"/>
    </row>
    <row r="223" spans="1:3" ht="14.25">
      <c r="A223" s="67"/>
      <c r="B223" s="67"/>
      <c r="C223" s="67"/>
    </row>
    <row r="224" spans="1:3" ht="14.25">
      <c r="A224" s="67"/>
      <c r="B224" s="67"/>
      <c r="C224" s="67"/>
    </row>
    <row r="225" spans="1:3" ht="14.25">
      <c r="A225" s="67"/>
      <c r="B225" s="67"/>
      <c r="C225" s="67"/>
    </row>
    <row r="226" spans="1:3" ht="14.25">
      <c r="A226" s="67"/>
      <c r="B226" s="67"/>
      <c r="C226" s="67"/>
    </row>
    <row r="227" spans="1:3" ht="14.25">
      <c r="A227" s="67"/>
      <c r="B227" s="67"/>
      <c r="C227" s="67"/>
    </row>
    <row r="228" spans="1:3" ht="14.25">
      <c r="A228" s="67"/>
      <c r="B228" s="67"/>
      <c r="C228" s="67"/>
    </row>
    <row r="229" spans="1:3" ht="14.25">
      <c r="A229" s="67"/>
      <c r="B229" s="67"/>
      <c r="C229" s="67"/>
    </row>
    <row r="230" spans="1:3" ht="14.25">
      <c r="A230" s="67"/>
      <c r="B230" s="67"/>
      <c r="C230" s="67"/>
    </row>
    <row r="231" spans="1:3" ht="14.25">
      <c r="A231" s="67"/>
      <c r="B231" s="67"/>
      <c r="C231" s="67"/>
    </row>
    <row r="232" spans="1:3" ht="14.25">
      <c r="A232" s="67"/>
      <c r="B232" s="67"/>
      <c r="C232" s="67"/>
    </row>
    <row r="233" spans="1:3" ht="14.25">
      <c r="A233" s="67"/>
      <c r="B233" s="67"/>
      <c r="C233" s="67"/>
    </row>
    <row r="234" spans="1:3" ht="14.25">
      <c r="A234" s="67"/>
      <c r="B234" s="67"/>
      <c r="C234" s="67"/>
    </row>
    <row r="235" spans="1:3" ht="14.25">
      <c r="A235" s="67"/>
      <c r="B235" s="67"/>
      <c r="C235" s="67"/>
    </row>
    <row r="236" spans="1:3" ht="14.25">
      <c r="A236" s="67"/>
      <c r="B236" s="67"/>
      <c r="C236" s="67"/>
    </row>
    <row r="237" spans="1:3" ht="14.25">
      <c r="A237" s="67"/>
      <c r="B237" s="67"/>
      <c r="C237" s="67"/>
    </row>
    <row r="238" spans="1:3" ht="14.25">
      <c r="A238" s="67"/>
      <c r="B238" s="67"/>
      <c r="C238" s="67"/>
    </row>
    <row r="239" spans="1:3" ht="14.25">
      <c r="A239" s="67"/>
      <c r="B239" s="67"/>
      <c r="C239" s="67"/>
    </row>
    <row r="240" spans="1:3" ht="14.25">
      <c r="A240" s="67"/>
      <c r="B240" s="67"/>
      <c r="C240" s="67"/>
    </row>
    <row r="241" spans="1:3" ht="14.25">
      <c r="A241" s="67"/>
      <c r="B241" s="67"/>
      <c r="C241" s="67"/>
    </row>
    <row r="242" spans="1:3" ht="14.25">
      <c r="A242" s="67"/>
      <c r="B242" s="67"/>
      <c r="C242" s="67"/>
    </row>
    <row r="243" spans="1:3" ht="14.25">
      <c r="A243" s="67"/>
      <c r="B243" s="67"/>
      <c r="C243" s="67"/>
    </row>
    <row r="244" spans="1:3" ht="14.25">
      <c r="A244" s="67"/>
      <c r="B244" s="67"/>
      <c r="C244" s="67"/>
    </row>
    <row r="245" spans="1:3" ht="14.25">
      <c r="A245" s="67"/>
      <c r="B245" s="67"/>
      <c r="C245" s="67"/>
    </row>
    <row r="246" spans="1:3" ht="14.25">
      <c r="A246" s="67"/>
      <c r="B246" s="67"/>
      <c r="C246" s="67"/>
    </row>
    <row r="247" spans="1:3" ht="14.25">
      <c r="A247" s="67"/>
      <c r="B247" s="67"/>
      <c r="C247" s="67"/>
    </row>
    <row r="248" spans="1:3" ht="14.25">
      <c r="A248" s="67"/>
      <c r="B248" s="67"/>
      <c r="C248" s="67"/>
    </row>
    <row r="249" spans="1:3" ht="14.25">
      <c r="A249" s="67"/>
      <c r="B249" s="67"/>
      <c r="C249" s="67"/>
    </row>
    <row r="250" spans="1:3" ht="14.25">
      <c r="A250" s="67"/>
      <c r="B250" s="67"/>
      <c r="C250" s="67"/>
    </row>
    <row r="251" spans="1:3" ht="14.25">
      <c r="A251" s="67"/>
      <c r="B251" s="67"/>
      <c r="C251" s="67"/>
    </row>
    <row r="252" spans="1:3" ht="14.25">
      <c r="A252" s="67"/>
      <c r="B252" s="67"/>
      <c r="C252" s="67"/>
    </row>
    <row r="253" spans="1:3" ht="14.25">
      <c r="A253" s="67"/>
      <c r="B253" s="67"/>
      <c r="C253" s="67"/>
    </row>
    <row r="254" spans="1:3" ht="14.25">
      <c r="A254" s="67"/>
      <c r="B254" s="67"/>
      <c r="C254" s="67"/>
    </row>
    <row r="255" spans="1:3" ht="14.25">
      <c r="A255" s="67"/>
      <c r="B255" s="67"/>
      <c r="C255" s="67"/>
    </row>
    <row r="256" spans="1:3" ht="14.25">
      <c r="A256" s="67"/>
      <c r="B256" s="67"/>
      <c r="C256" s="67"/>
    </row>
    <row r="257" spans="1:3" ht="14.25">
      <c r="A257" s="67"/>
      <c r="B257" s="67"/>
      <c r="C257" s="67"/>
    </row>
    <row r="258" spans="1:3" ht="14.25">
      <c r="A258" s="67"/>
      <c r="B258" s="67"/>
      <c r="C258" s="67"/>
    </row>
    <row r="259" spans="1:3" ht="14.25">
      <c r="A259" s="67"/>
      <c r="B259" s="67"/>
      <c r="C259" s="67"/>
    </row>
    <row r="260" spans="1:3" ht="14.25">
      <c r="A260" s="67"/>
      <c r="B260" s="67"/>
      <c r="C260" s="67"/>
    </row>
    <row r="261" spans="1:3" ht="14.25">
      <c r="A261" s="67"/>
      <c r="B261" s="67"/>
      <c r="C261" s="67"/>
    </row>
    <row r="262" spans="1:3" ht="14.25">
      <c r="A262" s="67"/>
      <c r="B262" s="67"/>
      <c r="C262" s="67"/>
    </row>
    <row r="263" spans="1:3" ht="14.25">
      <c r="A263" s="67"/>
      <c r="B263" s="67"/>
      <c r="C263" s="67"/>
    </row>
    <row r="264" spans="1:3" ht="14.25">
      <c r="A264" s="67"/>
      <c r="B264" s="67"/>
      <c r="C264" s="67"/>
    </row>
    <row r="265" spans="1:3" ht="14.25">
      <c r="A265" s="67"/>
      <c r="B265" s="67"/>
      <c r="C265" s="67"/>
    </row>
    <row r="266" spans="1:3" ht="14.25">
      <c r="A266" s="67"/>
      <c r="B266" s="67"/>
      <c r="C266" s="67"/>
    </row>
    <row r="267" spans="1:3" ht="14.25">
      <c r="A267" s="67"/>
      <c r="B267" s="67"/>
      <c r="C267" s="67"/>
    </row>
    <row r="268" spans="1:3" ht="14.25">
      <c r="A268" s="67"/>
      <c r="B268" s="67"/>
      <c r="C268" s="67"/>
    </row>
    <row r="269" spans="1:3" ht="14.25">
      <c r="A269" s="67"/>
      <c r="B269" s="67"/>
      <c r="C269" s="67"/>
    </row>
    <row r="270" spans="1:3" ht="14.25">
      <c r="A270" s="67"/>
      <c r="B270" s="67"/>
      <c r="C270" s="67"/>
    </row>
    <row r="271" spans="1:3" ht="14.25">
      <c r="A271" s="67"/>
      <c r="B271" s="67"/>
      <c r="C271" s="67"/>
    </row>
    <row r="272" spans="1:3" ht="14.25">
      <c r="A272" s="67"/>
      <c r="B272" s="67"/>
      <c r="C272" s="67"/>
    </row>
    <row r="273" spans="1:3" ht="14.25">
      <c r="A273" s="67"/>
      <c r="B273" s="67"/>
      <c r="C273" s="67"/>
    </row>
    <row r="274" spans="1:3" ht="14.25">
      <c r="A274" s="67"/>
      <c r="B274" s="67"/>
      <c r="C274" s="67"/>
    </row>
    <row r="275" spans="1:3" ht="14.25">
      <c r="A275" s="67"/>
      <c r="B275" s="67"/>
      <c r="C275" s="67"/>
    </row>
    <row r="276" spans="1:3" ht="14.25">
      <c r="A276" s="67"/>
      <c r="B276" s="67"/>
      <c r="C276" s="67"/>
    </row>
    <row r="277" spans="1:3" ht="14.25">
      <c r="A277" s="67"/>
      <c r="B277" s="67"/>
      <c r="C277" s="67"/>
    </row>
    <row r="278" spans="1:3" ht="14.25">
      <c r="A278" s="67"/>
      <c r="B278" s="67"/>
      <c r="C278" s="67"/>
    </row>
    <row r="279" spans="1:3" ht="14.25">
      <c r="A279" s="67"/>
      <c r="B279" s="67"/>
      <c r="C279" s="67"/>
    </row>
    <row r="280" spans="1:3" ht="14.25">
      <c r="A280" s="67"/>
      <c r="B280" s="67"/>
      <c r="C280" s="67"/>
    </row>
    <row r="281" spans="1:3" ht="14.25">
      <c r="A281" s="67"/>
      <c r="B281" s="67"/>
      <c r="C281" s="67"/>
    </row>
    <row r="282" spans="1:3" ht="14.25">
      <c r="A282" s="67"/>
      <c r="B282" s="67"/>
      <c r="C282" s="67"/>
    </row>
    <row r="283" spans="1:3" ht="14.25">
      <c r="A283" s="67"/>
      <c r="B283" s="67"/>
      <c r="C283" s="67"/>
    </row>
    <row r="284" spans="1:3" ht="14.25">
      <c r="A284" s="67"/>
      <c r="B284" s="67"/>
      <c r="C284" s="67"/>
    </row>
    <row r="285" spans="1:3" ht="14.25">
      <c r="A285" s="67"/>
      <c r="B285" s="67"/>
      <c r="C285" s="67"/>
    </row>
    <row r="286" spans="1:3" ht="14.25">
      <c r="A286" s="67"/>
      <c r="B286" s="67"/>
      <c r="C286" s="67"/>
    </row>
    <row r="287" spans="1:3" ht="14.25">
      <c r="A287" s="67"/>
      <c r="B287" s="67"/>
      <c r="C287" s="67"/>
    </row>
    <row r="288" spans="1:3" ht="14.25">
      <c r="A288" s="67"/>
      <c r="B288" s="67"/>
      <c r="C288" s="67"/>
    </row>
    <row r="289" spans="1:3" ht="14.25">
      <c r="A289" s="67"/>
      <c r="B289" s="67"/>
      <c r="C289" s="67"/>
    </row>
    <row r="290" spans="1:3" ht="14.25">
      <c r="A290" s="67"/>
      <c r="B290" s="67"/>
      <c r="C290" s="67"/>
    </row>
    <row r="291" spans="1:3" ht="14.25">
      <c r="A291" s="67"/>
      <c r="B291" s="67"/>
      <c r="C291" s="67"/>
    </row>
    <row r="292" spans="1:3" ht="14.25">
      <c r="A292" s="67"/>
      <c r="B292" s="67"/>
      <c r="C292" s="67"/>
    </row>
    <row r="293" spans="1:3" ht="14.25">
      <c r="A293" s="67"/>
      <c r="B293" s="67"/>
      <c r="C293" s="67"/>
    </row>
    <row r="294" spans="1:3" ht="14.25">
      <c r="A294" s="67"/>
      <c r="B294" s="67"/>
      <c r="C294" s="67"/>
    </row>
    <row r="295" spans="1:3" ht="14.25">
      <c r="A295" s="67"/>
      <c r="B295" s="67"/>
      <c r="C295" s="67"/>
    </row>
    <row r="296" spans="1:3" ht="14.25">
      <c r="A296" s="67"/>
      <c r="B296" s="67"/>
      <c r="C296" s="67"/>
    </row>
    <row r="297" spans="1:3" ht="14.25">
      <c r="A297" s="67"/>
      <c r="B297" s="67"/>
      <c r="C297" s="67"/>
    </row>
    <row r="298" spans="1:3" ht="14.25">
      <c r="A298" s="67"/>
      <c r="B298" s="67"/>
      <c r="C298" s="67"/>
    </row>
    <row r="299" spans="1:3" ht="14.25">
      <c r="A299" s="67"/>
      <c r="B299" s="67"/>
      <c r="C299" s="67"/>
    </row>
    <row r="300" spans="1:3" ht="14.25">
      <c r="A300" s="67"/>
      <c r="B300" s="67"/>
      <c r="C300" s="67"/>
    </row>
    <row r="301" spans="1:3" ht="14.25">
      <c r="A301" s="67"/>
      <c r="B301" s="67"/>
      <c r="C301" s="67"/>
    </row>
    <row r="302" spans="1:3" ht="14.25">
      <c r="A302" s="67"/>
      <c r="B302" s="67"/>
      <c r="C302" s="67"/>
    </row>
    <row r="303" spans="1:3" ht="14.25">
      <c r="A303" s="67"/>
      <c r="B303" s="67"/>
      <c r="C303" s="67"/>
    </row>
    <row r="304" spans="1:3" ht="14.25">
      <c r="A304" s="67"/>
      <c r="B304" s="67"/>
      <c r="C304" s="67"/>
    </row>
    <row r="305" spans="1:3" ht="14.25">
      <c r="A305" s="67"/>
      <c r="B305" s="67"/>
      <c r="C305" s="67"/>
    </row>
    <row r="306" spans="1:3" ht="14.25">
      <c r="A306" s="67"/>
      <c r="B306" s="67"/>
      <c r="C306" s="67"/>
    </row>
    <row r="307" spans="1:3" ht="14.25">
      <c r="A307" s="67"/>
      <c r="B307" s="67"/>
      <c r="C307" s="67"/>
    </row>
    <row r="308" spans="1:3" ht="14.25">
      <c r="A308" s="67"/>
      <c r="B308" s="67"/>
      <c r="C308" s="67"/>
    </row>
    <row r="309" spans="1:3" ht="14.25">
      <c r="A309" s="67"/>
      <c r="B309" s="67"/>
      <c r="C309" s="67"/>
    </row>
  </sheetData>
  <sheetProtection/>
  <mergeCells count="4">
    <mergeCell ref="A2:I2"/>
    <mergeCell ref="H3:I3"/>
    <mergeCell ref="A4:A5"/>
    <mergeCell ref="C4:C5"/>
  </mergeCells>
  <printOptions horizontalCentered="1"/>
  <pageMargins left="0.31496062992125984" right="0.31496062992125984" top="0.5905511811023623" bottom="0.5905511811023623" header="0.35433070866141736" footer="0.31496062992125984"/>
  <pageSetup horizontalDpi="180" verticalDpi="18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showZeros="0" zoomScalePageLayoutView="0" workbookViewId="0" topLeftCell="A1">
      <selection activeCell="A8" sqref="A8"/>
    </sheetView>
  </sheetViews>
  <sheetFormatPr defaultColWidth="9.00390625" defaultRowHeight="14.25"/>
  <cols>
    <col min="1" max="1" width="37.125" style="76" customWidth="1"/>
    <col min="2" max="2" width="10.125" style="76" customWidth="1"/>
    <col min="3" max="3" width="37.125" style="76" customWidth="1"/>
    <col min="4" max="4" width="9.50390625" style="76" customWidth="1"/>
    <col min="5" max="23" width="9.00390625" style="76" customWidth="1"/>
    <col min="24" max="16384" width="9.00390625" style="76" customWidth="1"/>
  </cols>
  <sheetData>
    <row r="1" spans="1:6" s="7" customFormat="1" ht="14.25" customHeight="1">
      <c r="A1" s="1" t="s">
        <v>206</v>
      </c>
      <c r="B1" s="2"/>
      <c r="C1" s="3"/>
      <c r="D1" s="4"/>
      <c r="E1" s="6"/>
      <c r="F1" s="4"/>
    </row>
    <row r="2" spans="1:4" ht="24.75" customHeight="1">
      <c r="A2" s="128" t="s">
        <v>174</v>
      </c>
      <c r="B2" s="128"/>
      <c r="C2" s="128"/>
      <c r="D2" s="128"/>
    </row>
    <row r="3" spans="1:4" ht="15" customHeight="1">
      <c r="A3" s="77"/>
      <c r="B3" s="77"/>
      <c r="C3" s="77"/>
      <c r="D3" s="77"/>
    </row>
    <row r="4" spans="1:4" ht="17.25" customHeight="1">
      <c r="A4" s="78" t="s">
        <v>110</v>
      </c>
      <c r="B4" s="79"/>
      <c r="C4" s="129" t="s">
        <v>2</v>
      </c>
      <c r="D4" s="129"/>
    </row>
    <row r="5" spans="1:4" s="81" customFormat="1" ht="17.25" customHeight="1">
      <c r="A5" s="80" t="s">
        <v>111</v>
      </c>
      <c r="B5" s="80" t="s">
        <v>112</v>
      </c>
      <c r="C5" s="80" t="s">
        <v>111</v>
      </c>
      <c r="D5" s="80" t="s">
        <v>112</v>
      </c>
    </row>
    <row r="6" spans="1:4" s="81" customFormat="1" ht="17.25" customHeight="1">
      <c r="A6" s="82" t="s">
        <v>113</v>
      </c>
      <c r="B6" s="83">
        <f>B7+B8</f>
        <v>12255</v>
      </c>
      <c r="C6" s="82" t="s">
        <v>114</v>
      </c>
      <c r="D6" s="84">
        <f>SUM(D7:D14)</f>
        <v>19</v>
      </c>
    </row>
    <row r="7" spans="1:4" s="81" customFormat="1" ht="17.25" customHeight="1">
      <c r="A7" s="85" t="s">
        <v>115</v>
      </c>
      <c r="B7" s="86">
        <v>12123</v>
      </c>
      <c r="C7" s="85" t="s">
        <v>116</v>
      </c>
      <c r="D7" s="80"/>
    </row>
    <row r="8" spans="1:4" s="81" customFormat="1" ht="17.25" customHeight="1">
      <c r="A8" s="85" t="s">
        <v>117</v>
      </c>
      <c r="B8" s="86">
        <v>132</v>
      </c>
      <c r="C8" s="85" t="s">
        <v>118</v>
      </c>
      <c r="D8" s="80"/>
    </row>
    <row r="9" spans="1:4" s="81" customFormat="1" ht="17.25" customHeight="1">
      <c r="A9" s="82" t="s">
        <v>119</v>
      </c>
      <c r="B9" s="87">
        <f>SUM(B10:B22)</f>
        <v>7287</v>
      </c>
      <c r="C9" s="88" t="s">
        <v>120</v>
      </c>
      <c r="D9" s="80"/>
    </row>
    <row r="10" spans="1:4" s="81" customFormat="1" ht="17.25" customHeight="1">
      <c r="A10" s="85" t="s">
        <v>121</v>
      </c>
      <c r="B10" s="89"/>
      <c r="C10" s="85" t="s">
        <v>122</v>
      </c>
      <c r="D10" s="80"/>
    </row>
    <row r="11" spans="1:4" s="81" customFormat="1" ht="17.25" customHeight="1">
      <c r="A11" s="85" t="s">
        <v>123</v>
      </c>
      <c r="B11" s="80"/>
      <c r="C11" s="85" t="s">
        <v>124</v>
      </c>
      <c r="D11" s="80"/>
    </row>
    <row r="12" spans="1:4" s="81" customFormat="1" ht="17.25" customHeight="1">
      <c r="A12" s="90" t="s">
        <v>125</v>
      </c>
      <c r="B12" s="80"/>
      <c r="C12" s="91" t="s">
        <v>126</v>
      </c>
      <c r="D12" s="80"/>
    </row>
    <row r="13" spans="1:4" s="81" customFormat="1" ht="17.25" customHeight="1">
      <c r="A13" s="85" t="s">
        <v>127</v>
      </c>
      <c r="B13" s="80"/>
      <c r="C13" s="91" t="s">
        <v>128</v>
      </c>
      <c r="D13" s="80"/>
    </row>
    <row r="14" spans="1:4" s="81" customFormat="1" ht="17.25" customHeight="1">
      <c r="A14" s="85" t="s">
        <v>129</v>
      </c>
      <c r="B14" s="80">
        <v>107</v>
      </c>
      <c r="C14" s="85" t="s">
        <v>130</v>
      </c>
      <c r="D14" s="80">
        <v>19</v>
      </c>
    </row>
    <row r="15" spans="1:4" s="81" customFormat="1" ht="17.25" customHeight="1">
      <c r="A15" s="85" t="s">
        <v>131</v>
      </c>
      <c r="B15" s="80"/>
      <c r="C15" s="82" t="s">
        <v>132</v>
      </c>
      <c r="D15" s="92">
        <f>SUM(D16:D19)</f>
        <v>0</v>
      </c>
    </row>
    <row r="16" spans="1:4" s="81" customFormat="1" ht="17.25" customHeight="1">
      <c r="A16" s="85" t="s">
        <v>133</v>
      </c>
      <c r="B16" s="80"/>
      <c r="C16" s="85" t="s">
        <v>134</v>
      </c>
      <c r="D16" s="80"/>
    </row>
    <row r="17" spans="1:4" s="81" customFormat="1" ht="17.25" customHeight="1">
      <c r="A17" s="85" t="s">
        <v>135</v>
      </c>
      <c r="B17" s="80">
        <v>720</v>
      </c>
      <c r="C17" s="85" t="s">
        <v>136</v>
      </c>
      <c r="D17" s="80"/>
    </row>
    <row r="18" spans="1:4" s="81" customFormat="1" ht="17.25" customHeight="1">
      <c r="A18" s="85" t="s">
        <v>137</v>
      </c>
      <c r="B18" s="80"/>
      <c r="C18" s="85" t="s">
        <v>138</v>
      </c>
      <c r="D18" s="80"/>
    </row>
    <row r="19" spans="1:4" s="81" customFormat="1" ht="17.25" customHeight="1">
      <c r="A19" s="91" t="s">
        <v>139</v>
      </c>
      <c r="B19" s="80"/>
      <c r="C19" s="85" t="s">
        <v>140</v>
      </c>
      <c r="D19" s="80"/>
    </row>
    <row r="20" spans="1:4" s="81" customFormat="1" ht="17.25" customHeight="1">
      <c r="A20" s="85" t="s">
        <v>141</v>
      </c>
      <c r="B20" s="80"/>
      <c r="C20" s="82" t="s">
        <v>142</v>
      </c>
      <c r="D20" s="84"/>
    </row>
    <row r="21" spans="1:4" s="81" customFormat="1" ht="17.25" customHeight="1">
      <c r="A21" s="85" t="s">
        <v>143</v>
      </c>
      <c r="B21" s="80">
        <v>6460</v>
      </c>
      <c r="C21" s="82" t="s">
        <v>144</v>
      </c>
      <c r="D21" s="80"/>
    </row>
    <row r="22" spans="1:4" s="81" customFormat="1" ht="17.25" customHeight="1">
      <c r="A22" s="85"/>
      <c r="B22" s="80"/>
      <c r="C22" s="93" t="s">
        <v>145</v>
      </c>
      <c r="D22" s="80"/>
    </row>
    <row r="23" spans="1:4" s="81" customFormat="1" ht="17.25" customHeight="1">
      <c r="A23" s="82" t="s">
        <v>146</v>
      </c>
      <c r="B23" s="83">
        <f>SUM(B24:B27)</f>
        <v>0</v>
      </c>
      <c r="C23" s="94" t="s">
        <v>147</v>
      </c>
      <c r="D23" s="80"/>
    </row>
    <row r="24" spans="1:4" s="81" customFormat="1" ht="17.25" customHeight="1">
      <c r="A24" s="85" t="s">
        <v>148</v>
      </c>
      <c r="B24" s="80"/>
      <c r="C24" s="94" t="s">
        <v>149</v>
      </c>
      <c r="D24" s="80"/>
    </row>
    <row r="25" spans="1:4" s="81" customFormat="1" ht="17.25" customHeight="1">
      <c r="A25" s="85" t="s">
        <v>150</v>
      </c>
      <c r="B25" s="80"/>
      <c r="C25" s="94" t="s">
        <v>151</v>
      </c>
      <c r="D25" s="80"/>
    </row>
    <row r="26" spans="1:4" s="81" customFormat="1" ht="17.25" customHeight="1">
      <c r="A26" s="85" t="s">
        <v>152</v>
      </c>
      <c r="B26" s="80"/>
      <c r="C26" s="94" t="s">
        <v>153</v>
      </c>
      <c r="D26" s="80"/>
    </row>
    <row r="27" spans="1:4" s="81" customFormat="1" ht="17.25" customHeight="1">
      <c r="A27" s="85" t="s">
        <v>154</v>
      </c>
      <c r="B27" s="80"/>
      <c r="C27" s="94" t="s">
        <v>155</v>
      </c>
      <c r="D27" s="80"/>
    </row>
    <row r="28" spans="1:4" s="81" customFormat="1" ht="17.25" customHeight="1">
      <c r="A28" s="82" t="s">
        <v>156</v>
      </c>
      <c r="B28" s="84">
        <f>SUM(B29:B32)</f>
        <v>8203</v>
      </c>
      <c r="C28" s="94" t="s">
        <v>157</v>
      </c>
      <c r="D28" s="80"/>
    </row>
    <row r="29" spans="1:4" s="81" customFormat="1" ht="17.25" customHeight="1">
      <c r="A29" s="85" t="s">
        <v>158</v>
      </c>
      <c r="B29" s="80">
        <v>8203</v>
      </c>
      <c r="C29" s="94" t="s">
        <v>159</v>
      </c>
      <c r="D29" s="80"/>
    </row>
    <row r="30" spans="1:4" s="81" customFormat="1" ht="17.25" customHeight="1">
      <c r="A30" s="85" t="s">
        <v>160</v>
      </c>
      <c r="B30" s="80"/>
      <c r="C30" s="95" t="s">
        <v>161</v>
      </c>
      <c r="D30" s="80"/>
    </row>
    <row r="31" spans="1:4" s="81" customFormat="1" ht="17.25" customHeight="1">
      <c r="A31" s="85" t="s">
        <v>162</v>
      </c>
      <c r="B31" s="80"/>
      <c r="C31" s="94" t="s">
        <v>163</v>
      </c>
      <c r="D31" s="80"/>
    </row>
    <row r="32" spans="1:4" s="81" customFormat="1" ht="17.25" customHeight="1">
      <c r="A32" s="85" t="s">
        <v>164</v>
      </c>
      <c r="B32" s="80"/>
      <c r="C32" s="96" t="s">
        <v>165</v>
      </c>
      <c r="D32" s="84"/>
    </row>
    <row r="33" spans="1:4" s="81" customFormat="1" ht="17.25" customHeight="1">
      <c r="A33" s="96" t="s">
        <v>166</v>
      </c>
      <c r="B33" s="84"/>
      <c r="C33" s="96" t="s">
        <v>167</v>
      </c>
      <c r="D33" s="84"/>
    </row>
    <row r="34" spans="1:4" s="81" customFormat="1" ht="17.25" customHeight="1">
      <c r="A34" s="96" t="s">
        <v>168</v>
      </c>
      <c r="B34" s="84"/>
      <c r="C34" s="97" t="s">
        <v>175</v>
      </c>
      <c r="D34" s="98">
        <v>31851</v>
      </c>
    </row>
    <row r="35" spans="1:4" s="81" customFormat="1" ht="17.25" customHeight="1">
      <c r="A35" s="82" t="s">
        <v>169</v>
      </c>
      <c r="B35" s="84">
        <v>6577</v>
      </c>
      <c r="C35" s="96" t="s">
        <v>170</v>
      </c>
      <c r="D35" s="84">
        <v>2452</v>
      </c>
    </row>
    <row r="36" spans="1:4" s="81" customFormat="1" ht="17.25" customHeight="1">
      <c r="A36" s="99"/>
      <c r="B36" s="99"/>
      <c r="C36" s="99"/>
      <c r="D36" s="99"/>
    </row>
    <row r="37" spans="1:4" ht="17.25" customHeight="1">
      <c r="A37" s="82" t="s">
        <v>171</v>
      </c>
      <c r="B37" s="87">
        <f>B6+B9+B23+B28+B33+B34+B35</f>
        <v>34322</v>
      </c>
      <c r="C37" s="96" t="s">
        <v>172</v>
      </c>
      <c r="D37" s="92">
        <f>D6+D15+D20+D32+D33+D34+D35</f>
        <v>34322</v>
      </c>
    </row>
    <row r="38" spans="1:4" ht="17.25" customHeight="1">
      <c r="A38" s="100"/>
      <c r="B38" s="100"/>
      <c r="C38" s="96" t="s">
        <v>173</v>
      </c>
      <c r="D38" s="87">
        <f>B37-D37</f>
        <v>0</v>
      </c>
    </row>
  </sheetData>
  <sheetProtection/>
  <mergeCells count="2">
    <mergeCell ref="A2:D2"/>
    <mergeCell ref="C4:D4"/>
  </mergeCells>
  <printOptions horizontalCentered="1"/>
  <pageMargins left="0.25" right="0.2" top="0.33" bottom="0.32" header="0.14" footer="0.14"/>
  <pageSetup horizontalDpi="600" verticalDpi="600" orientation="portrait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7"/>
  <sheetViews>
    <sheetView showGridLines="0" showZeros="0" zoomScalePageLayoutView="0" workbookViewId="0" topLeftCell="A1">
      <selection activeCell="A7" sqref="A7"/>
    </sheetView>
  </sheetViews>
  <sheetFormatPr defaultColWidth="9.125" defaultRowHeight="14.25"/>
  <cols>
    <col min="1" max="1" width="47.625" style="68" customWidth="1"/>
    <col min="2" max="2" width="21.75390625" style="68" customWidth="1"/>
    <col min="3" max="229" width="9.125" style="0" customWidth="1"/>
  </cols>
  <sheetData>
    <row r="1" spans="1:2" s="7" customFormat="1" ht="14.25" customHeight="1">
      <c r="A1" s="1" t="s">
        <v>207</v>
      </c>
      <c r="B1" s="2"/>
    </row>
    <row r="2" spans="1:2" s="68" customFormat="1" ht="36" customHeight="1">
      <c r="A2" s="130" t="s">
        <v>109</v>
      </c>
      <c r="B2" s="130"/>
    </row>
    <row r="3" spans="1:2" ht="18" customHeight="1">
      <c r="A3" s="69"/>
      <c r="B3" s="70" t="s">
        <v>103</v>
      </c>
    </row>
    <row r="4" spans="1:2" ht="21" customHeight="1">
      <c r="A4" s="71" t="s">
        <v>104</v>
      </c>
      <c r="B4" s="71" t="s">
        <v>105</v>
      </c>
    </row>
    <row r="5" spans="1:2" ht="21.75" customHeight="1">
      <c r="A5" s="71" t="s">
        <v>106</v>
      </c>
      <c r="B5" s="72">
        <f>SUM(B6:B27)</f>
        <v>2452</v>
      </c>
    </row>
    <row r="6" spans="1:2" ht="21.75" customHeight="1">
      <c r="A6" s="73" t="s">
        <v>63</v>
      </c>
      <c r="B6" s="72">
        <v>100</v>
      </c>
    </row>
    <row r="7" spans="1:2" ht="21.75" customHeight="1">
      <c r="A7" s="73" t="s">
        <v>64</v>
      </c>
      <c r="B7" s="72"/>
    </row>
    <row r="8" spans="1:2" ht="21.75" customHeight="1">
      <c r="A8" s="73" t="s">
        <v>65</v>
      </c>
      <c r="B8" s="72"/>
    </row>
    <row r="9" spans="1:2" ht="21.75" customHeight="1">
      <c r="A9" s="73" t="s">
        <v>66</v>
      </c>
      <c r="B9" s="72"/>
    </row>
    <row r="10" spans="1:2" ht="21.75" customHeight="1">
      <c r="A10" s="73" t="s">
        <v>71</v>
      </c>
      <c r="B10" s="72"/>
    </row>
    <row r="11" spans="1:2" ht="21.75" customHeight="1">
      <c r="A11" s="73" t="s">
        <v>74</v>
      </c>
      <c r="B11" s="72">
        <v>39</v>
      </c>
    </row>
    <row r="12" spans="1:2" ht="21.75" customHeight="1">
      <c r="A12" s="73" t="s">
        <v>75</v>
      </c>
      <c r="B12" s="72"/>
    </row>
    <row r="13" spans="1:2" ht="21.75" customHeight="1">
      <c r="A13" s="73" t="s">
        <v>77</v>
      </c>
      <c r="B13" s="72">
        <v>45</v>
      </c>
    </row>
    <row r="14" spans="1:2" ht="21.75" customHeight="1">
      <c r="A14" s="73" t="s">
        <v>83</v>
      </c>
      <c r="B14" s="72"/>
    </row>
    <row r="15" spans="1:2" ht="21.75" customHeight="1">
      <c r="A15" s="73" t="s">
        <v>84</v>
      </c>
      <c r="B15" s="72"/>
    </row>
    <row r="16" spans="1:2" ht="21.75" customHeight="1">
      <c r="A16" s="73" t="s">
        <v>85</v>
      </c>
      <c r="B16" s="72">
        <v>27</v>
      </c>
    </row>
    <row r="17" spans="1:2" ht="21.75" customHeight="1">
      <c r="A17" s="73" t="s">
        <v>86</v>
      </c>
      <c r="B17" s="72">
        <v>47</v>
      </c>
    </row>
    <row r="18" spans="1:2" ht="21.75" customHeight="1">
      <c r="A18" s="73" t="s">
        <v>92</v>
      </c>
      <c r="B18" s="72"/>
    </row>
    <row r="19" spans="1:2" ht="21.75" customHeight="1">
      <c r="A19" s="73" t="s">
        <v>93</v>
      </c>
      <c r="B19" s="72">
        <v>251</v>
      </c>
    </row>
    <row r="20" spans="1:2" ht="21.75" customHeight="1">
      <c r="A20" s="73" t="s">
        <v>94</v>
      </c>
      <c r="B20" s="72">
        <v>151</v>
      </c>
    </row>
    <row r="21" spans="1:2" ht="21.75" customHeight="1">
      <c r="A21" s="73" t="s">
        <v>95</v>
      </c>
      <c r="B21" s="72"/>
    </row>
    <row r="22" spans="1:2" ht="21.75" customHeight="1">
      <c r="A22" s="73" t="s">
        <v>96</v>
      </c>
      <c r="B22" s="72"/>
    </row>
    <row r="23" spans="1:2" ht="21.75" customHeight="1">
      <c r="A23" s="73" t="s">
        <v>97</v>
      </c>
      <c r="B23" s="72"/>
    </row>
    <row r="24" spans="1:2" s="68" customFormat="1" ht="21.75" customHeight="1">
      <c r="A24" s="73" t="s">
        <v>98</v>
      </c>
      <c r="B24" s="72"/>
    </row>
    <row r="25" spans="1:2" ht="21.75" customHeight="1">
      <c r="A25" s="73" t="s">
        <v>107</v>
      </c>
      <c r="B25" s="72">
        <v>60</v>
      </c>
    </row>
    <row r="26" spans="1:2" ht="21.75" customHeight="1">
      <c r="A26" s="73" t="s">
        <v>108</v>
      </c>
      <c r="B26" s="72">
        <v>1732</v>
      </c>
    </row>
    <row r="27" spans="1:2" ht="21.75" customHeight="1">
      <c r="A27" s="74" t="s">
        <v>100</v>
      </c>
      <c r="B27" s="75"/>
    </row>
  </sheetData>
  <sheetProtection/>
  <mergeCells count="1">
    <mergeCell ref="A2:B2"/>
  </mergeCells>
  <printOptions horizontalCentered="1"/>
  <pageMargins left="0.98" right="0.98" top="0.78" bottom="0.98" header="0" footer="0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Zeros="0" tabSelected="1" zoomScalePageLayoutView="0" workbookViewId="0" topLeftCell="A1">
      <selection activeCell="A6" sqref="A6"/>
    </sheetView>
  </sheetViews>
  <sheetFormatPr defaultColWidth="9.00390625" defaultRowHeight="14.25"/>
  <cols>
    <col min="1" max="1" width="32.625" style="76" customWidth="1"/>
    <col min="2" max="2" width="10.125" style="76" customWidth="1"/>
    <col min="3" max="3" width="30.625" style="76" customWidth="1"/>
    <col min="4" max="4" width="10.125" style="76" customWidth="1"/>
    <col min="5" max="21" width="9.00390625" style="76" customWidth="1"/>
    <col min="22" max="16384" width="9.00390625" style="76" customWidth="1"/>
  </cols>
  <sheetData>
    <row r="1" spans="1:7" s="7" customFormat="1" ht="14.25" customHeight="1">
      <c r="A1" s="1" t="s">
        <v>208</v>
      </c>
      <c r="B1" s="2"/>
      <c r="C1" s="3"/>
      <c r="D1" s="4"/>
      <c r="E1" s="5"/>
      <c r="F1" s="6"/>
      <c r="G1" s="4"/>
    </row>
    <row r="2" spans="1:4" ht="36" customHeight="1">
      <c r="A2" s="131" t="s">
        <v>203</v>
      </c>
      <c r="B2" s="131"/>
      <c r="C2" s="131"/>
      <c r="D2" s="131"/>
    </row>
    <row r="3" spans="1:4" ht="15" customHeight="1">
      <c r="A3" s="101"/>
      <c r="B3" s="101"/>
      <c r="C3" s="101"/>
      <c r="D3" s="101"/>
    </row>
    <row r="4" spans="1:4" ht="18" customHeight="1">
      <c r="A4" s="78" t="s">
        <v>201</v>
      </c>
      <c r="B4" s="79"/>
      <c r="C4" s="129" t="s">
        <v>2</v>
      </c>
      <c r="D4" s="129"/>
    </row>
    <row r="5" spans="1:4" s="81" customFormat="1" ht="22.5" customHeight="1">
      <c r="A5" s="80" t="s">
        <v>111</v>
      </c>
      <c r="B5" s="80" t="s">
        <v>112</v>
      </c>
      <c r="C5" s="80" t="s">
        <v>111</v>
      </c>
      <c r="D5" s="80" t="s">
        <v>112</v>
      </c>
    </row>
    <row r="6" spans="1:4" s="81" customFormat="1" ht="22.5" customHeight="1">
      <c r="A6" s="82" t="s">
        <v>113</v>
      </c>
      <c r="B6" s="102">
        <f>SUM(B7:B16)</f>
        <v>158</v>
      </c>
      <c r="C6" s="82" t="s">
        <v>176</v>
      </c>
      <c r="D6" s="103">
        <f>SUM(D7:D16)</f>
        <v>25033</v>
      </c>
    </row>
    <row r="7" spans="1:4" s="81" customFormat="1" ht="22.5" customHeight="1">
      <c r="A7" s="104" t="s">
        <v>177</v>
      </c>
      <c r="B7" s="80"/>
      <c r="C7" s="99" t="s">
        <v>178</v>
      </c>
      <c r="D7" s="105"/>
    </row>
    <row r="8" spans="1:4" s="81" customFormat="1" ht="22.5" customHeight="1">
      <c r="A8" s="106" t="s">
        <v>179</v>
      </c>
      <c r="B8" s="80"/>
      <c r="C8" s="99" t="s">
        <v>180</v>
      </c>
      <c r="D8" s="105"/>
    </row>
    <row r="9" spans="1:4" s="81" customFormat="1" ht="22.5" customHeight="1">
      <c r="A9" s="107" t="s">
        <v>181</v>
      </c>
      <c r="B9" s="80"/>
      <c r="C9" s="99" t="s">
        <v>182</v>
      </c>
      <c r="D9" s="105"/>
    </row>
    <row r="10" spans="1:4" s="81" customFormat="1" ht="22.5" customHeight="1">
      <c r="A10" s="107" t="s">
        <v>183</v>
      </c>
      <c r="B10" s="80"/>
      <c r="C10" s="99" t="s">
        <v>184</v>
      </c>
      <c r="D10" s="105"/>
    </row>
    <row r="11" spans="1:4" s="81" customFormat="1" ht="22.5" customHeight="1">
      <c r="A11" s="108" t="s">
        <v>185</v>
      </c>
      <c r="B11" s="80"/>
      <c r="C11" s="99" t="s">
        <v>186</v>
      </c>
      <c r="D11" s="105">
        <v>25027</v>
      </c>
    </row>
    <row r="12" spans="1:4" s="81" customFormat="1" ht="22.5" customHeight="1">
      <c r="A12" s="106" t="s">
        <v>187</v>
      </c>
      <c r="B12" s="80">
        <v>158</v>
      </c>
      <c r="C12" s="99" t="s">
        <v>188</v>
      </c>
      <c r="D12" s="105"/>
    </row>
    <row r="13" spans="1:4" s="81" customFormat="1" ht="22.5" customHeight="1">
      <c r="A13" s="107" t="s">
        <v>189</v>
      </c>
      <c r="B13" s="80"/>
      <c r="C13" s="99" t="s">
        <v>190</v>
      </c>
      <c r="D13" s="105"/>
    </row>
    <row r="14" spans="1:4" s="81" customFormat="1" ht="22.5" customHeight="1">
      <c r="A14" s="107" t="s">
        <v>191</v>
      </c>
      <c r="B14" s="80"/>
      <c r="C14" s="99" t="s">
        <v>192</v>
      </c>
      <c r="D14" s="105"/>
    </row>
    <row r="15" spans="1:4" s="81" customFormat="1" ht="22.5" customHeight="1">
      <c r="A15" s="99"/>
      <c r="B15" s="99"/>
      <c r="C15" s="99" t="s">
        <v>193</v>
      </c>
      <c r="D15" s="80"/>
    </row>
    <row r="16" spans="1:4" s="81" customFormat="1" ht="22.5" customHeight="1">
      <c r="A16" s="85"/>
      <c r="B16" s="80"/>
      <c r="C16" s="99" t="s">
        <v>194</v>
      </c>
      <c r="D16" s="80">
        <v>6</v>
      </c>
    </row>
    <row r="17" spans="1:4" s="81" customFormat="1" ht="22.5" customHeight="1">
      <c r="A17" s="85"/>
      <c r="B17" s="80"/>
      <c r="C17" s="99"/>
      <c r="D17" s="80"/>
    </row>
    <row r="18" spans="1:4" s="81" customFormat="1" ht="22.5" customHeight="1">
      <c r="A18" s="82" t="s">
        <v>119</v>
      </c>
      <c r="B18" s="84">
        <v>33130</v>
      </c>
      <c r="C18" s="82" t="s">
        <v>195</v>
      </c>
      <c r="D18" s="84"/>
    </row>
    <row r="19" spans="1:4" s="81" customFormat="1" ht="22.5" customHeight="1">
      <c r="A19" s="82" t="s">
        <v>196</v>
      </c>
      <c r="B19" s="84"/>
      <c r="C19" s="82" t="s">
        <v>197</v>
      </c>
      <c r="D19" s="84"/>
    </row>
    <row r="20" spans="1:4" s="81" customFormat="1" ht="22.5" customHeight="1">
      <c r="A20" s="82" t="s">
        <v>156</v>
      </c>
      <c r="B20" s="84"/>
      <c r="C20" s="82" t="s">
        <v>198</v>
      </c>
      <c r="D20" s="84">
        <v>8203</v>
      </c>
    </row>
    <row r="21" spans="1:4" s="81" customFormat="1" ht="22.5" customHeight="1">
      <c r="A21" s="82" t="s">
        <v>199</v>
      </c>
      <c r="B21" s="84">
        <v>11</v>
      </c>
      <c r="C21" s="99"/>
      <c r="D21" s="80"/>
    </row>
    <row r="22" spans="1:4" ht="22.5" customHeight="1">
      <c r="A22" s="82" t="s">
        <v>171</v>
      </c>
      <c r="B22" s="87">
        <f>B6+B18+B19+B20+B21</f>
        <v>33299</v>
      </c>
      <c r="C22" s="96" t="s">
        <v>172</v>
      </c>
      <c r="D22" s="109">
        <f>D6+D18+D19+D20</f>
        <v>33236</v>
      </c>
    </row>
    <row r="23" spans="1:4" ht="22.5" customHeight="1">
      <c r="A23" s="99"/>
      <c r="B23" s="99"/>
      <c r="C23" s="96" t="s">
        <v>200</v>
      </c>
      <c r="D23" s="87">
        <f>B22-D22</f>
        <v>63</v>
      </c>
    </row>
  </sheetData>
  <sheetProtection/>
  <mergeCells count="2">
    <mergeCell ref="A2:D2"/>
    <mergeCell ref="C4:D4"/>
  </mergeCells>
  <printOptions horizontalCentered="1"/>
  <pageMargins left="0.31" right="0.24" top="0.79" bottom="0.78" header="0.6" footer="0.61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2019-07-22T01:07:08Z</cp:lastPrinted>
  <dcterms:created xsi:type="dcterms:W3CDTF">1996-12-17T01:32:42Z</dcterms:created>
  <dcterms:modified xsi:type="dcterms:W3CDTF">2019-07-25T07:25:10Z</dcterms:modified>
  <cp:category/>
  <cp:version/>
  <cp:contentType/>
  <cp:contentStatus/>
</cp:coreProperties>
</file>