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9765" tabRatio="883" firstSheet="5" activeTab="10"/>
  </bookViews>
  <sheets>
    <sheet name="封面" sheetId="10" r:id="rId1"/>
    <sheet name="财政拨款收支总表" sheetId="1" r:id="rId2"/>
    <sheet name="一般公共预算支出表" sheetId="2" r:id="rId3"/>
    <sheet name="一般公共预算基本支出表" sheetId="16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" sheetId="11" r:id="rId10"/>
    <sheet name="一般性支出预算表" sheetId="17" r:id="rId11"/>
  </sheets>
  <definedNames>
    <definedName name="_xlnm.Print_Area" localSheetId="7">部门收入总表!$A$1:$M$55</definedName>
    <definedName name="_xlnm.Print_Area" localSheetId="6">部门收支总表!$A$1:$D$30</definedName>
    <definedName name="_xlnm.Print_Area" localSheetId="8">部门支出总表!$A$1:$G$54</definedName>
    <definedName name="_xlnm.Print_Area" localSheetId="1">财政拨款收支总表!$A$1:$D$31</definedName>
    <definedName name="_xlnm.Print_Area" localSheetId="3">一般公共预算基本支出表!$A$1:$E$51</definedName>
    <definedName name="_xlnm.Print_Area" localSheetId="2">一般公共预算支出表!$A$1:$G$55</definedName>
    <definedName name="_xlnm.Print_Area" localSheetId="5">政府性基金预算支出表!$A$1:$E$6</definedName>
    <definedName name="_xlnm.Print_Titles" localSheetId="7">部门收入总表!$1:$5</definedName>
    <definedName name="_xlnm.Print_Titles" localSheetId="8">部门支出总表!$1:$4</definedName>
    <definedName name="_xlnm.Print_Titles" localSheetId="4">'一般公共预算"三公"经费支出表'!$1:$6</definedName>
    <definedName name="_xlnm.Print_Titles" localSheetId="3">一般公共预算基本支出表!$1:$6</definedName>
    <definedName name="_xlnm.Print_Titles" localSheetId="2">一般公共预算支出表!$1:$5</definedName>
    <definedName name="_xlnm.Print_Titles" localSheetId="9">政府采购!$1:$7</definedName>
  </definedNames>
  <calcPr calcId="125725"/>
</workbook>
</file>

<file path=xl/calcChain.xml><?xml version="1.0" encoding="utf-8"?>
<calcChain xmlns="http://schemas.openxmlformats.org/spreadsheetml/2006/main">
  <c r="I9" i="11"/>
  <c r="H9" s="1"/>
  <c r="I10"/>
  <c r="H10" s="1"/>
  <c r="I11"/>
  <c r="I12"/>
  <c r="H12" s="1"/>
  <c r="I13"/>
  <c r="H13" s="1"/>
  <c r="I14"/>
  <c r="I15"/>
  <c r="I16"/>
  <c r="H16" s="1"/>
  <c r="I17"/>
  <c r="H17" s="1"/>
  <c r="I18"/>
  <c r="H18" s="1"/>
  <c r="I19"/>
  <c r="H19" s="1"/>
  <c r="I20"/>
  <c r="H20" s="1"/>
  <c r="I21"/>
  <c r="H21" s="1"/>
  <c r="I22"/>
  <c r="I23"/>
  <c r="I24"/>
  <c r="I25"/>
  <c r="H25" s="1"/>
  <c r="I8"/>
  <c r="H8" s="1"/>
  <c r="H11"/>
  <c r="H14"/>
  <c r="H15"/>
  <c r="H22"/>
  <c r="H23"/>
  <c r="H24"/>
  <c r="F55" i="7"/>
  <c r="G55"/>
  <c r="E55"/>
  <c r="D11" i="16"/>
  <c r="F55" i="2"/>
  <c r="G55"/>
  <c r="F54" i="8"/>
  <c r="G54"/>
  <c r="B7" i="1"/>
  <c r="B6" s="1"/>
  <c r="B31" s="1"/>
  <c r="E7" i="7"/>
  <c r="E12"/>
  <c r="E23"/>
  <c r="E30"/>
  <c r="E31"/>
  <c r="E36"/>
  <c r="E39"/>
  <c r="E54"/>
  <c r="E6"/>
  <c r="F6"/>
  <c r="F8"/>
  <c r="E8" s="1"/>
  <c r="F9"/>
  <c r="E9" s="1"/>
  <c r="F10"/>
  <c r="E10" s="1"/>
  <c r="F11"/>
  <c r="E11" s="1"/>
  <c r="F12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F24"/>
  <c r="E24" s="1"/>
  <c r="F25"/>
  <c r="E25" s="1"/>
  <c r="F26"/>
  <c r="E26" s="1"/>
  <c r="F27"/>
  <c r="E27" s="1"/>
  <c r="F28"/>
  <c r="E28" s="1"/>
  <c r="F29"/>
  <c r="E29" s="1"/>
  <c r="F30"/>
  <c r="F31"/>
  <c r="F32"/>
  <c r="E32" s="1"/>
  <c r="F33"/>
  <c r="E33" s="1"/>
  <c r="F34"/>
  <c r="E34" s="1"/>
  <c r="F35"/>
  <c r="E35" s="1"/>
  <c r="F36"/>
  <c r="F37"/>
  <c r="E37" s="1"/>
  <c r="F38"/>
  <c r="E38" s="1"/>
  <c r="F39"/>
  <c r="F40"/>
  <c r="E40" s="1"/>
  <c r="F41"/>
  <c r="E41" s="1"/>
  <c r="F42"/>
  <c r="E42" s="1"/>
  <c r="F43"/>
  <c r="E43" s="1"/>
  <c r="F44"/>
  <c r="E44" s="1"/>
  <c r="F45"/>
  <c r="E45" s="1"/>
  <c r="F46"/>
  <c r="E46" s="1"/>
  <c r="F47"/>
  <c r="E47" s="1"/>
  <c r="F48"/>
  <c r="E48" s="1"/>
  <c r="F49"/>
  <c r="E49" s="1"/>
  <c r="F50"/>
  <c r="E50" s="1"/>
  <c r="F51"/>
  <c r="E51" s="1"/>
  <c r="F52"/>
  <c r="E52" s="1"/>
  <c r="F53"/>
  <c r="E53" s="1"/>
  <c r="F54"/>
  <c r="F7"/>
  <c r="D7" i="16"/>
  <c r="D6" i="1"/>
  <c r="D31" s="1"/>
  <c r="B5" i="17"/>
  <c r="D29" i="6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F7" i="4"/>
  <c r="D48" i="16"/>
  <c r="E20"/>
  <c r="M46" i="7"/>
  <c r="L46"/>
  <c r="K46"/>
  <c r="J46"/>
  <c r="I46"/>
  <c r="H46"/>
  <c r="C6" i="5"/>
  <c r="E7" i="4"/>
  <c r="C7" s="1"/>
  <c r="B7"/>
  <c r="B7" i="6" l="1"/>
  <c r="B6" s="1"/>
  <c r="B30" s="1"/>
  <c r="E54" i="8"/>
  <c r="A7" i="4"/>
  <c r="D6" i="6"/>
  <c r="D30" s="1"/>
  <c r="E55" i="2" l="1"/>
</calcChain>
</file>

<file path=xl/sharedStrings.xml><?xml version="1.0" encoding="utf-8"?>
<sst xmlns="http://schemas.openxmlformats.org/spreadsheetml/2006/main" count="975" uniqueCount="360">
  <si>
    <t>表1</t>
  </si>
  <si>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</si>
  <si>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</si>
  <si>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</si>
  <si>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</si>
  <si>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</si>
  <si>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</si>
  <si>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</si>
  <si>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</si>
  <si>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</si>
  <si>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</si>
  <si>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</si>
  <si>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（二）外交支出</t>
  </si>
  <si>
    <t xml:space="preserve">   城市维护费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</si>
  <si>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</si>
  <si>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</si>
  <si>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</si>
  <si>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</si>
  <si>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</si>
  <si>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</si>
  <si>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</si>
  <si>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</si>
  <si>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</si>
  <si>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</si>
  <si>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</si>
  <si>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</si>
  <si>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</si>
  <si>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</si>
  <si>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</si>
  <si>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(十七)援助其他地区支出</t>
  </si>
  <si>
    <t>(十八)自然资源海洋气象等支出</t>
  </si>
  <si>
    <t>(十九)住房保障支出</t>
  </si>
  <si>
    <t>(二十)粮油物资储备支出</t>
  </si>
  <si>
    <t>(二十一)灾害防治及应急管理</t>
  </si>
  <si>
    <t>(二十二)预备费</t>
  </si>
  <si>
    <t>(二十三)其他支出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</si>
  <si>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</si>
  <si>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</si>
  <si>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</si>
  <si>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</si>
  <si>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</si>
  <si>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</si>
  <si>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</si>
  <si>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</si>
  <si>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</si>
  <si>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</si>
  <si>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</si>
  <si>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</si>
  <si>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</si>
  <si>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</si>
  <si>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</si>
  <si>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</si>
  <si>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</si>
  <si>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</si>
  <si>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</si>
  <si>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</si>
  <si>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</si>
  <si>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一般公共预算拨款([301]工资福利支出_基本支出)</t>
  </si>
  <si>
    <t xml:space="preserve">  基本工资</t>
  </si>
  <si>
    <t>一般公共预算拨款([30101]基本工资_基本支出)</t>
  </si>
  <si>
    <t xml:space="preserve">  在职人员统一津贴补贴</t>
  </si>
  <si>
    <t>一般公共预算拨款([3010201]统一津贴补贴_基本支出)</t>
  </si>
  <si>
    <t xml:space="preserve">  特殊岗位津贴</t>
  </si>
  <si>
    <t>一般公共预算拨款([3010202]特殊岗位津贴_基本支出)</t>
  </si>
  <si>
    <t xml:space="preserve">  奖金</t>
  </si>
  <si>
    <t>一般公共预算拨款([30103]奖金_基本支出)</t>
  </si>
  <si>
    <t xml:space="preserve">  在职人员绩效工资</t>
  </si>
  <si>
    <t>一般公共预算拨款([30107]绩效工资_基本支出)</t>
  </si>
  <si>
    <t xml:space="preserve">  机关事业单位基本养老保险缴费</t>
  </si>
  <si>
    <t>一般公共预算拨款([30108]机关事业单位基本养老保险缴费_基本支出)</t>
  </si>
  <si>
    <t xml:space="preserve">  职业年金缴费</t>
  </si>
  <si>
    <t>一般公共预算拨款([30109]职业年金缴费_基本支出)</t>
  </si>
  <si>
    <t xml:space="preserve">  职工基本医疗保险缴费</t>
  </si>
  <si>
    <t>一般公共预算拨款([30110]职工基本医疗保险缴费_基本支出)</t>
  </si>
  <si>
    <t xml:space="preserve">  公务员医疗补助缴费</t>
  </si>
  <si>
    <t>一般公共预算拨款([30111]公务员医疗补助缴费_基本支出)</t>
  </si>
  <si>
    <t xml:space="preserve">  其他社会保障缴费</t>
  </si>
  <si>
    <t>一般公共预算拨款([30112]其他社会保障缴费_基本支出)</t>
  </si>
  <si>
    <t xml:space="preserve">  住房公积金</t>
  </si>
  <si>
    <t>一般公共预算拨款([30113]住房公积金_基本支出)</t>
  </si>
  <si>
    <t xml:space="preserve">  其他工资福利支出</t>
  </si>
  <si>
    <t>一般公共预算拨款([30199]其他工资福利支出_基本支出)</t>
  </si>
  <si>
    <t>商品和服务支出</t>
  </si>
  <si>
    <t>一般公共预算拨款([302]商品和服务支出_基本支出)</t>
  </si>
  <si>
    <t xml:space="preserve">     办公费</t>
  </si>
  <si>
    <t>一般公共预算拨款([30201]办公费_基本支出)</t>
  </si>
  <si>
    <t xml:space="preserve">     印刷费</t>
  </si>
  <si>
    <t>一般公共预算拨款([30202]印刷费_基本支出)</t>
  </si>
  <si>
    <t>一般公共预算拨款([30203]咨询费_基本支出)</t>
  </si>
  <si>
    <t xml:space="preserve">     手续费</t>
  </si>
  <si>
    <t>一般公共预算拨款([30204]手续费_基本支出)</t>
  </si>
  <si>
    <t xml:space="preserve">     水费</t>
  </si>
  <si>
    <t>一般公共预算拨款([30205]水费_基本支出)</t>
  </si>
  <si>
    <t xml:space="preserve">     电费</t>
  </si>
  <si>
    <t>一般公共预算拨款([30206]电费_基本支出)</t>
  </si>
  <si>
    <t xml:space="preserve">     邮电费</t>
  </si>
  <si>
    <t>一般公共预算拨款([30207]邮电费_基本支出)</t>
  </si>
  <si>
    <t xml:space="preserve">     取暖费</t>
  </si>
  <si>
    <t>一般公共预算拨款([30208]取暖费_基本支出)</t>
  </si>
  <si>
    <t xml:space="preserve">     物业管理费</t>
  </si>
  <si>
    <t>一般公共预算拨款([30209]物业管理费_基本支出)</t>
  </si>
  <si>
    <t xml:space="preserve">     差旅费</t>
  </si>
  <si>
    <t>一般公共预算拨款([30211]差旅费_基本支出)</t>
  </si>
  <si>
    <t xml:space="preserve">     因公出国（境）费用</t>
  </si>
  <si>
    <t>一般公共预算拨款([30212]因公出国(境)费用_基本支出)</t>
  </si>
  <si>
    <t xml:space="preserve">     维修（护）费</t>
  </si>
  <si>
    <t>一般公共预算拨款([30213]维修(护)费_基本支出)</t>
  </si>
  <si>
    <t xml:space="preserve">     租赁费</t>
  </si>
  <si>
    <t>一般公共预算拨款([30214]租赁费_基本支出)</t>
  </si>
  <si>
    <t xml:space="preserve">     会议费</t>
  </si>
  <si>
    <t>一般公共预算拨款([30215]会议费_基本支出)</t>
  </si>
  <si>
    <t xml:space="preserve">     培训费</t>
  </si>
  <si>
    <t>一般公共预算拨款([30216]培训费_基本支出)</t>
  </si>
  <si>
    <t xml:space="preserve">     公务接待费</t>
  </si>
  <si>
    <t>一般公共预算拨款([30217]公务接待费_基本支出)</t>
  </si>
  <si>
    <t xml:space="preserve">     专用材料费</t>
  </si>
  <si>
    <t>一般公共预算拨款([30218]专用材料费_基本支出)</t>
  </si>
  <si>
    <t xml:space="preserve">     被装购置费</t>
  </si>
  <si>
    <t>一般公共预算拨款([30224]被装购置费_基本支出)</t>
  </si>
  <si>
    <t xml:space="preserve">     专用燃料费</t>
  </si>
  <si>
    <t>一般公共预算拨款([30225]专用燃料费_基本支出)</t>
  </si>
  <si>
    <t xml:space="preserve">     劳务费</t>
  </si>
  <si>
    <t>一般公共预算拨款([30226]劳务费_基本支出)</t>
  </si>
  <si>
    <t xml:space="preserve">     委托业务费</t>
  </si>
  <si>
    <t>一般公共预算拨款([30227]委托业务费_基本支出)</t>
  </si>
  <si>
    <t xml:space="preserve">     公务用车运行维护费</t>
  </si>
  <si>
    <t>一般公共预算拨款([30231]公务用车运行维护费_基本支出)</t>
  </si>
  <si>
    <t xml:space="preserve">     其他交通费用</t>
  </si>
  <si>
    <t>一般公共预算拨款([30239]其他交通费用_基本支出)</t>
  </si>
  <si>
    <t xml:space="preserve">     税金及附加费用</t>
  </si>
  <si>
    <t>一般公共预算拨款([30240]税金及附加费用_基本支出)</t>
  </si>
  <si>
    <t xml:space="preserve">     其他商品和服务支出</t>
  </si>
  <si>
    <t>一般公共预算拨款([30299]其他商品和服务支出_基本支出)</t>
  </si>
  <si>
    <t xml:space="preserve">  福利费</t>
  </si>
  <si>
    <t>一般公共预算拨款([30229]福利费_基本支出)</t>
  </si>
  <si>
    <t xml:space="preserve">  工会经费</t>
  </si>
  <si>
    <t>一般公共预算拨款([30228]工会经费_基本支出)</t>
  </si>
  <si>
    <t>对个人和家庭补助支出</t>
  </si>
  <si>
    <t>一般公共预算拨款([303]对个人和家庭的补助_基本支出)</t>
  </si>
  <si>
    <t xml:space="preserve">  离休费</t>
  </si>
  <si>
    <t>一般公共预算拨款([30301]离休费_基本支出)</t>
  </si>
  <si>
    <t xml:space="preserve">  退休费</t>
  </si>
  <si>
    <t>一般公共预算拨款([30302]退休金_基本支出)</t>
  </si>
  <si>
    <t xml:space="preserve">  抚恤费</t>
  </si>
  <si>
    <t>一般公共预算拨款([30304]抚恤金_基本支出)</t>
  </si>
  <si>
    <t xml:space="preserve">  其他对个人和家庭的补助</t>
  </si>
  <si>
    <t>一般公共预算拨款([30399]其他对个人和家庭的补助支出_基本支出)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</si>
  <si>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</si>
  <si>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</si>
  <si>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</si>
  <si>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</si>
  <si>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</si>
  <si>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</si>
  <si>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</si>
  <si>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</si>
  <si>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</si>
  <si>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</si>
  <si>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</si>
  <si>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</si>
  <si>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</si>
  <si>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一、一般公共预算拨款</t>
  </si>
  <si>
    <t xml:space="preserve">    经费拨款</t>
  </si>
  <si>
    <t xml:space="preserve">    纳入一般公共预算管理的非税收入拨款</t>
  </si>
  <si>
    <t xml:space="preserve">    城市维护费   </t>
  </si>
  <si>
    <t>三、纳入专户管理的非税收入拨款</t>
  </si>
  <si>
    <t>四、上级补助收入</t>
  </si>
  <si>
    <t>五、其他收入</t>
  </si>
  <si>
    <t xml:space="preserve">    收入总计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</si>
  <si>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</si>
  <si>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</si>
  <si>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</si>
  <si>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</si>
  <si>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</si>
  <si>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</si>
  <si>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</si>
  <si>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</si>
  <si>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</si>
  <si>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</si>
  <si>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</si>
  <si>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</si>
  <si>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</si>
  <si>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</si>
  <si>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</si>
  <si>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</si>
  <si>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</si>
  <si>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</si>
  <si>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</si>
  <si>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</si>
  <si>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</si>
  <si>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</si>
  <si>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</si>
  <si>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</si>
  <si>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</si>
  <si>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</si>
  <si>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</si>
  <si>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</si>
  <si>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</si>
  <si>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</si>
  <si>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</si>
  <si>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</si>
  <si>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</si>
  <si>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</si>
  <si>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邵阳经济开发区</t>
    <phoneticPr fontId="1" type="noConversion"/>
  </si>
  <si>
    <t>2020年部门预算公开表</t>
    <phoneticPr fontId="1" type="noConversion"/>
  </si>
  <si>
    <t xml:space="preserve">    咨询费</t>
    <phoneticPr fontId="1" type="noConversion"/>
  </si>
  <si>
    <t>2020年预算数</t>
    <phoneticPr fontId="1" type="noConversion"/>
  </si>
  <si>
    <t>2020年预算数</t>
    <phoneticPr fontId="1" type="noConversion"/>
  </si>
  <si>
    <t>2020年一般性支出预算表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</si>
  <si>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</si>
  <si>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</si>
  <si>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</si>
  <si>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</si>
  <si>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</si>
  <si>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</si>
  <si>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</si>
  <si>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</si>
  <si>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</si>
  <si>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</si>
  <si>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</si>
  <si>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</si>
  <si>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</si>
  <si>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</si>
  <si>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</si>
  <si>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</si>
  <si>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</si>
  <si>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</si>
  <si>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</si>
  <si>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</si>
  <si>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</si>
  <si>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</si>
  <si>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</si>
  <si>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</si>
  <si>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单位：万元</t>
    <phoneticPr fontId="1" type="noConversion"/>
  </si>
  <si>
    <t xml:space="preserve">        单位名称:邵阳经济开发区管理委员会</t>
    <phoneticPr fontId="1" type="noConversion"/>
  </si>
  <si>
    <t xml:space="preserve">        部门负责人:吴名蒙</t>
    <phoneticPr fontId="1" type="noConversion"/>
  </si>
  <si>
    <t xml:space="preserve">        联系电话:0739-5486000</t>
    <phoneticPr fontId="1" type="noConversion"/>
  </si>
  <si>
    <t>201</t>
    <phoneticPr fontId="1" type="noConversion"/>
  </si>
  <si>
    <t>03</t>
    <phoneticPr fontId="1" type="noConversion"/>
  </si>
  <si>
    <t>01</t>
    <phoneticPr fontId="1" type="noConversion"/>
  </si>
  <si>
    <t>208</t>
    <phoneticPr fontId="1" type="noConversion"/>
  </si>
  <si>
    <t>05</t>
    <phoneticPr fontId="1" type="noConversion"/>
  </si>
  <si>
    <t>27</t>
    <phoneticPr fontId="1" type="noConversion"/>
  </si>
  <si>
    <t>行政运行</t>
    <phoneticPr fontId="1" type="noConversion"/>
  </si>
  <si>
    <t>机关事业单位基本养老保险缴费</t>
    <phoneticPr fontId="1" type="noConversion"/>
  </si>
  <si>
    <t>财政对失业保险基金的补助</t>
    <phoneticPr fontId="1" type="noConversion"/>
  </si>
  <si>
    <t>02</t>
    <phoneticPr fontId="1" type="noConversion"/>
  </si>
  <si>
    <t>财政对工商保险基金的补助</t>
    <phoneticPr fontId="1" type="noConversion"/>
  </si>
  <si>
    <t>财政对生育保险基金的补助</t>
    <phoneticPr fontId="1" type="noConversion"/>
  </si>
  <si>
    <t>210</t>
    <phoneticPr fontId="1" type="noConversion"/>
  </si>
  <si>
    <t>11</t>
    <phoneticPr fontId="1" type="noConversion"/>
  </si>
  <si>
    <t>行政单位医疗</t>
    <phoneticPr fontId="1" type="noConversion"/>
  </si>
  <si>
    <t>事业单位医疗</t>
    <phoneticPr fontId="1" type="noConversion"/>
  </si>
  <si>
    <t>公务员医疗补助</t>
    <phoneticPr fontId="1" type="noConversion"/>
  </si>
  <si>
    <t>99</t>
    <phoneticPr fontId="1" type="noConversion"/>
  </si>
  <si>
    <t>其他行政事业单位医疗支出</t>
    <phoneticPr fontId="1" type="noConversion"/>
  </si>
  <si>
    <t>221</t>
    <phoneticPr fontId="1" type="noConversion"/>
  </si>
  <si>
    <t>住房公积金</t>
    <phoneticPr fontId="1" type="noConversion"/>
  </si>
  <si>
    <t>201</t>
    <phoneticPr fontId="1" type="noConversion"/>
  </si>
  <si>
    <t>03</t>
    <phoneticPr fontId="1" type="noConversion"/>
  </si>
  <si>
    <t>02</t>
    <phoneticPr fontId="1" type="noConversion"/>
  </si>
  <si>
    <t>08</t>
    <phoneticPr fontId="1" type="noConversion"/>
  </si>
  <si>
    <t>04</t>
    <phoneticPr fontId="1" type="noConversion"/>
  </si>
  <si>
    <t>06</t>
    <phoneticPr fontId="1" type="noConversion"/>
  </si>
  <si>
    <t>99</t>
    <phoneticPr fontId="1" type="noConversion"/>
  </si>
  <si>
    <t>05</t>
    <phoneticPr fontId="1" type="noConversion"/>
  </si>
  <si>
    <t>07</t>
    <phoneticPr fontId="1" type="noConversion"/>
  </si>
  <si>
    <t>10</t>
    <phoneticPr fontId="1" type="noConversion"/>
  </si>
  <si>
    <t>11</t>
    <phoneticPr fontId="1" type="noConversion"/>
  </si>
  <si>
    <t>13</t>
    <phoneticPr fontId="1" type="noConversion"/>
  </si>
  <si>
    <t>29</t>
    <phoneticPr fontId="1" type="noConversion"/>
  </si>
  <si>
    <t>32</t>
    <phoneticPr fontId="1" type="noConversion"/>
  </si>
  <si>
    <t>36</t>
    <phoneticPr fontId="1" type="noConversion"/>
  </si>
  <si>
    <t>37</t>
    <phoneticPr fontId="1" type="noConversion"/>
  </si>
  <si>
    <t>204</t>
    <phoneticPr fontId="1" type="noConversion"/>
  </si>
  <si>
    <t>01</t>
    <phoneticPr fontId="1" type="noConversion"/>
  </si>
  <si>
    <t>205</t>
    <phoneticPr fontId="1" type="noConversion"/>
  </si>
  <si>
    <t>207</t>
    <phoneticPr fontId="1" type="noConversion"/>
  </si>
  <si>
    <t>208</t>
    <phoneticPr fontId="1" type="noConversion"/>
  </si>
  <si>
    <t>28</t>
    <phoneticPr fontId="1" type="noConversion"/>
  </si>
  <si>
    <t>30</t>
    <phoneticPr fontId="1" type="noConversion"/>
  </si>
  <si>
    <t>210</t>
    <phoneticPr fontId="1" type="noConversion"/>
  </si>
  <si>
    <t>12</t>
    <phoneticPr fontId="1" type="noConversion"/>
  </si>
  <si>
    <t>211</t>
    <phoneticPr fontId="1" type="noConversion"/>
  </si>
  <si>
    <t>212</t>
    <phoneticPr fontId="1" type="noConversion"/>
  </si>
  <si>
    <t>05</t>
    <phoneticPr fontId="1" type="noConversion"/>
  </si>
  <si>
    <t>213</t>
    <phoneticPr fontId="1" type="noConversion"/>
  </si>
  <si>
    <t>214</t>
    <phoneticPr fontId="1" type="noConversion"/>
  </si>
  <si>
    <t>224</t>
    <phoneticPr fontId="1" type="noConversion"/>
  </si>
  <si>
    <t>278.53</t>
    <phoneticPr fontId="1" type="noConversion"/>
  </si>
  <si>
    <t>一般行政管理事务</t>
    <phoneticPr fontId="1" type="noConversion"/>
  </si>
  <si>
    <t>信访事务</t>
    <phoneticPr fontId="1" type="noConversion"/>
  </si>
  <si>
    <t>战略规划与实施</t>
    <phoneticPr fontId="1" type="noConversion"/>
  </si>
  <si>
    <t>社会事业发展规划</t>
    <phoneticPr fontId="1" type="noConversion"/>
  </si>
  <si>
    <t>其他发展与改革事务支出</t>
    <phoneticPr fontId="1" type="noConversion"/>
  </si>
  <si>
    <t>专项普查活动</t>
    <phoneticPr fontId="1" type="noConversion"/>
  </si>
  <si>
    <t>审计业务</t>
    <phoneticPr fontId="1" type="noConversion"/>
  </si>
  <si>
    <t>引进人才费用</t>
    <phoneticPr fontId="1" type="noConversion"/>
  </si>
  <si>
    <t>大案要案查处</t>
    <phoneticPr fontId="1" type="noConversion"/>
  </si>
  <si>
    <t>其他纪检监察事务支出</t>
    <phoneticPr fontId="1" type="noConversion"/>
  </si>
  <si>
    <t>招商引资</t>
    <phoneticPr fontId="1" type="noConversion"/>
  </si>
  <si>
    <t>工会事务</t>
    <phoneticPr fontId="1" type="noConversion"/>
  </si>
  <si>
    <t>其他群众团体事务支出</t>
    <phoneticPr fontId="1" type="noConversion"/>
  </si>
  <si>
    <t>其他组织事务支出</t>
    <phoneticPr fontId="1" type="noConversion"/>
  </si>
  <si>
    <t>其他共产党事务支出</t>
    <phoneticPr fontId="1" type="noConversion"/>
  </si>
  <si>
    <t>信息安全事务</t>
    <phoneticPr fontId="1" type="noConversion"/>
  </si>
  <si>
    <t>其他司法支出</t>
    <phoneticPr fontId="1" type="noConversion"/>
  </si>
  <si>
    <t>其他强制隔离戒毒支出</t>
    <phoneticPr fontId="1" type="noConversion"/>
  </si>
  <si>
    <t>其他公共安全支出</t>
    <phoneticPr fontId="1" type="noConversion"/>
  </si>
  <si>
    <t>其他教育管理事务支出</t>
    <phoneticPr fontId="1" type="noConversion"/>
  </si>
  <si>
    <t>宣传文化发展专项支出</t>
    <phoneticPr fontId="1" type="noConversion"/>
  </si>
  <si>
    <t>其他人力资源和社会保障管理事务支出</t>
    <phoneticPr fontId="1" type="noConversion"/>
  </si>
  <si>
    <t>其他民政管理事务支出</t>
    <phoneticPr fontId="1" type="noConversion"/>
  </si>
  <si>
    <t>其他残疾人事业支出</t>
    <phoneticPr fontId="1" type="noConversion"/>
  </si>
  <si>
    <t>其他退役军人事务管理支出</t>
    <phoneticPr fontId="1" type="noConversion"/>
  </si>
  <si>
    <t>财政代缴其他社会保险费支出</t>
    <phoneticPr fontId="1" type="noConversion"/>
  </si>
  <si>
    <t>财政对城乡居民基本医疗保险基金补助</t>
    <phoneticPr fontId="1" type="noConversion"/>
  </si>
  <si>
    <t>其他卫生健康支出</t>
    <phoneticPr fontId="1" type="noConversion"/>
  </si>
  <si>
    <t>农村环境保护</t>
    <phoneticPr fontId="1" type="noConversion"/>
  </si>
  <si>
    <t>城乡社区规划与管理</t>
    <phoneticPr fontId="1" type="noConversion"/>
  </si>
  <si>
    <t>城乡社区环境卫生</t>
    <phoneticPr fontId="1" type="noConversion"/>
  </si>
  <si>
    <t>其他城乡社区支出</t>
    <phoneticPr fontId="1" type="noConversion"/>
  </si>
  <si>
    <t>其他扶贫支出</t>
    <phoneticPr fontId="1" type="noConversion"/>
  </si>
  <si>
    <t>其他农林水支出</t>
    <phoneticPr fontId="1" type="noConversion"/>
  </si>
  <si>
    <t>公路和运输安全</t>
    <phoneticPr fontId="1" type="noConversion"/>
  </si>
  <si>
    <t>一般行政管理事务</t>
    <phoneticPr fontId="1" type="noConversion"/>
  </si>
  <si>
    <t>消防应急救援</t>
    <phoneticPr fontId="1" type="noConversion"/>
  </si>
  <si>
    <t>合计</t>
    <phoneticPr fontId="1" type="noConversion"/>
  </si>
  <si>
    <t>电脑</t>
    <phoneticPr fontId="1" type="noConversion"/>
  </si>
  <si>
    <t>小打印机</t>
    <phoneticPr fontId="1" type="noConversion"/>
  </si>
  <si>
    <t>挂机空调</t>
    <phoneticPr fontId="1" type="noConversion"/>
  </si>
  <si>
    <t>执法记录仪</t>
    <phoneticPr fontId="1" type="noConversion"/>
  </si>
  <si>
    <t>办公桌</t>
    <phoneticPr fontId="1" type="noConversion"/>
  </si>
  <si>
    <t>办公椅</t>
    <phoneticPr fontId="1" type="noConversion"/>
  </si>
  <si>
    <t>文件柜</t>
    <phoneticPr fontId="1" type="noConversion"/>
  </si>
  <si>
    <t>衣柜</t>
    <phoneticPr fontId="1" type="noConversion"/>
  </si>
  <si>
    <t>茶水柜</t>
    <phoneticPr fontId="1" type="noConversion"/>
  </si>
  <si>
    <t>茶几</t>
    <phoneticPr fontId="1" type="noConversion"/>
  </si>
  <si>
    <t>沙发床</t>
    <phoneticPr fontId="1" type="noConversion"/>
  </si>
  <si>
    <t>密码柜</t>
    <phoneticPr fontId="1" type="noConversion"/>
  </si>
  <si>
    <t>部门特殊仪</t>
    <phoneticPr fontId="1" type="noConversion"/>
  </si>
  <si>
    <t>摄像机</t>
    <phoneticPr fontId="1" type="noConversion"/>
  </si>
  <si>
    <t>大型打印机</t>
    <phoneticPr fontId="1" type="noConversion"/>
  </si>
  <si>
    <t>碎纸机</t>
    <phoneticPr fontId="1" type="noConversion"/>
  </si>
  <si>
    <t>数码相机</t>
    <phoneticPr fontId="1" type="noConversion"/>
  </si>
  <si>
    <t>笔记本电脑</t>
    <phoneticPr fontId="1" type="noConversion"/>
  </si>
  <si>
    <t>货物类</t>
    <phoneticPr fontId="1" type="noConversion"/>
  </si>
  <si>
    <t>台</t>
    <phoneticPr fontId="1" type="noConversion"/>
  </si>
  <si>
    <t>个</t>
    <phoneticPr fontId="1" type="noConversion"/>
  </si>
  <si>
    <r>
      <t>6</t>
    </r>
    <r>
      <rPr>
        <sz val="9"/>
        <rFont val="宋体"/>
        <family val="3"/>
        <charset val="134"/>
      </rPr>
      <t>8</t>
    </r>
    <phoneticPr fontId="1" type="noConversion"/>
  </si>
  <si>
    <t>5</t>
    <phoneticPr fontId="1" type="noConversion"/>
  </si>
  <si>
    <t>6</t>
    <phoneticPr fontId="1" type="noConversion"/>
  </si>
  <si>
    <t>14</t>
    <phoneticPr fontId="1" type="noConversion"/>
  </si>
  <si>
    <t>个</t>
    <phoneticPr fontId="1" type="noConversion"/>
  </si>
  <si>
    <t>台</t>
    <phoneticPr fontId="1" type="noConversion"/>
  </si>
  <si>
    <t>单价</t>
    <phoneticPr fontId="1" type="noConversion"/>
  </si>
  <si>
    <t>总计</t>
    <phoneticPr fontId="1" type="noConversion"/>
  </si>
  <si>
    <t>邵阳经济开发区管理委员会</t>
    <phoneticPr fontId="1" type="noConversion"/>
  </si>
  <si>
    <t>表9</t>
    <phoneticPr fontId="1" type="noConversion"/>
  </si>
  <si>
    <t>表3</t>
    <phoneticPr fontId="1" type="noConversion"/>
  </si>
  <si>
    <r>
      <t>表1</t>
    </r>
    <r>
      <rPr>
        <sz val="9"/>
        <rFont val="宋体"/>
        <family val="3"/>
        <charset val="134"/>
      </rPr>
      <t>0</t>
    </r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</si>
</sst>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#,##0.00;[Red]#,##0.00"/>
    <numFmt numFmtId="178" formatCode="0.00_);[Red]\(0.00\)"/>
    <numFmt numFmtId="179" formatCode="0_);[Red]\(0\)"/>
  </numFmts>
  <fonts count="53">
    <font>
      <sz val="12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Tahoma"/>
      <family val="2"/>
      <charset val="134"/>
    </font>
    <font>
      <sz val="11"/>
      <color indexed="8"/>
      <name val="宋体"/>
      <charset val="134"/>
    </font>
    <font>
      <b/>
      <sz val="18"/>
      <color indexed="54"/>
      <name val="宋体"/>
      <charset val="134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3"/>
      <color indexed="54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52"/>
      <name val="宋体"/>
      <charset val="134"/>
    </font>
    <font>
      <sz val="11"/>
      <color indexed="19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48"/>
      <name val="方正小标宋简体"/>
      <family val="4"/>
      <charset val="134"/>
    </font>
    <font>
      <sz val="42"/>
      <name val="方正小标宋简体"/>
      <family val="4"/>
      <charset val="134"/>
    </font>
    <font>
      <sz val="12"/>
      <name val="方正小标宋简体"/>
      <family val="4"/>
      <charset val="134"/>
    </font>
    <font>
      <b/>
      <sz val="24"/>
      <name val="方正小标宋简体"/>
      <family val="4"/>
      <charset val="134"/>
    </font>
    <font>
      <sz val="11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</borders>
  <cellStyleXfs count="152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4" fillId="0" borderId="0"/>
    <xf numFmtId="0" fontId="15" fillId="0" borderId="0"/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8" borderId="15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/>
    <xf numFmtId="0" fontId="16" fillId="1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8" borderId="1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1" fillId="19" borderId="1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38" fillId="7" borderId="18" applyNumberFormat="0" applyAlignment="0" applyProtection="0">
      <alignment vertical="center"/>
    </xf>
    <xf numFmtId="0" fontId="31" fillId="19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25" fillId="7" borderId="15" applyNumberFormat="0" applyAlignment="0" applyProtection="0">
      <alignment vertical="center"/>
    </xf>
    <xf numFmtId="0" fontId="35" fillId="4" borderId="18" applyNumberFormat="0" applyAlignment="0" applyProtection="0">
      <alignment vertical="center"/>
    </xf>
    <xf numFmtId="0" fontId="35" fillId="4" borderId="18" applyNumberFormat="0" applyAlignment="0" applyProtection="0">
      <alignment vertical="center"/>
    </xf>
    <xf numFmtId="0" fontId="16" fillId="10" borderId="23" applyNumberFormat="0" applyFont="0" applyAlignment="0" applyProtection="0">
      <alignment vertical="center"/>
    </xf>
    <xf numFmtId="0" fontId="16" fillId="10" borderId="23" applyNumberFormat="0" applyFont="0" applyAlignment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36" fillId="0" borderId="0"/>
    <xf numFmtId="0" fontId="16" fillId="0" borderId="0">
      <alignment vertical="center"/>
    </xf>
  </cellStyleXfs>
  <cellXfs count="148">
    <xf numFmtId="0" fontId="0" fillId="0" borderId="0" xfId="0"/>
    <xf numFmtId="0" fontId="1" fillId="0" borderId="0" xfId="2" applyFill="1">
      <alignment vertical="center"/>
    </xf>
    <xf numFmtId="0" fontId="1" fillId="0" borderId="0" xfId="2">
      <alignment vertical="center"/>
    </xf>
    <xf numFmtId="0" fontId="1" fillId="0" borderId="0" xfId="2" applyFont="1" applyFill="1">
      <alignment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5" xfId="3" applyNumberFormat="1" applyFill="1" applyBorder="1" applyAlignment="1">
      <alignment horizontal="center" vertical="center" wrapText="1"/>
    </xf>
    <xf numFmtId="176" fontId="1" fillId="0" borderId="5" xfId="3" applyNumberForma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2" applyAlignment="1">
      <alignment horizontal="right"/>
    </xf>
    <xf numFmtId="0" fontId="1" fillId="0" borderId="0" xfId="2" applyAlignment="1">
      <alignment horizontal="right" vertic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77" fontId="9" fillId="0" borderId="5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justify" wrapText="1"/>
    </xf>
    <xf numFmtId="0" fontId="0" fillId="0" borderId="5" xfId="0" applyBorder="1"/>
    <xf numFmtId="4" fontId="9" fillId="0" borderId="5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1" fillId="0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178" fontId="9" fillId="0" borderId="5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2" fontId="13" fillId="0" borderId="5" xfId="1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6" xfId="0" applyFont="1" applyFill="1" applyBorder="1" applyAlignment="1"/>
    <xf numFmtId="0" fontId="7" fillId="0" borderId="6" xfId="0" applyFont="1" applyBorder="1" applyAlignment="1"/>
    <xf numFmtId="0" fontId="0" fillId="0" borderId="5" xfId="0" applyFill="1" applyBorder="1"/>
    <xf numFmtId="0" fontId="9" fillId="0" borderId="5" xfId="0" applyFont="1" applyFill="1" applyBorder="1"/>
    <xf numFmtId="0" fontId="9" fillId="0" borderId="5" xfId="0" applyFont="1" applyBorder="1"/>
    <xf numFmtId="0" fontId="8" fillId="0" borderId="5" xfId="0" applyFont="1" applyBorder="1"/>
    <xf numFmtId="0" fontId="1" fillId="0" borderId="4" xfId="2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/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57" fontId="3" fillId="0" borderId="14" xfId="0" applyNumberFormat="1" applyFont="1" applyBorder="1" applyAlignment="1">
      <alignment horizontal="center" vertical="center" wrapText="1"/>
    </xf>
    <xf numFmtId="0" fontId="16" fillId="0" borderId="0" xfId="148">
      <alignment vertical="center"/>
    </xf>
    <xf numFmtId="0" fontId="16" fillId="8" borderId="13" xfId="150" applyFont="1" applyFill="1" applyBorder="1" applyAlignment="1">
      <alignment horizontal="center" vertical="center" wrapText="1" shrinkToFit="1"/>
    </xf>
    <xf numFmtId="49" fontId="3" fillId="0" borderId="28" xfId="150" applyNumberFormat="1" applyFont="1" applyFill="1" applyBorder="1" applyAlignment="1">
      <alignment horizontal="center" vertical="center" wrapText="1" shrinkToFit="1"/>
    </xf>
    <xf numFmtId="4" fontId="3" fillId="0" borderId="28" xfId="150" applyNumberFormat="1" applyFont="1" applyFill="1" applyBorder="1" applyAlignment="1">
      <alignment horizontal="right" vertical="center" shrinkToFit="1"/>
    </xf>
    <xf numFmtId="4" fontId="3" fillId="0" borderId="28" xfId="150" applyNumberFormat="1" applyFont="1" applyFill="1" applyBorder="1" applyAlignment="1">
      <alignment horizontal="right" vertical="center" wrapText="1" shrinkToFit="1"/>
    </xf>
    <xf numFmtId="49" fontId="3" fillId="0" borderId="28" xfId="150" applyNumberFormat="1" applyFont="1" applyFill="1" applyBorder="1" applyAlignment="1">
      <alignment horizontal="left" vertical="center" wrapText="1" shrinkToFit="1"/>
    </xf>
    <xf numFmtId="0" fontId="42" fillId="0" borderId="0" xfId="150" applyFont="1" applyBorder="1" applyAlignment="1">
      <alignment horizontal="center" vertical="center"/>
    </xf>
    <xf numFmtId="0" fontId="43" fillId="0" borderId="0" xfId="150" applyFont="1" applyBorder="1" applyAlignment="1">
      <alignment horizontal="center" vertical="center"/>
    </xf>
    <xf numFmtId="0" fontId="44" fillId="0" borderId="0" xfId="15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" fillId="0" borderId="4" xfId="2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/>
    <xf numFmtId="0" fontId="45" fillId="0" borderId="5" xfId="0" applyFont="1" applyBorder="1" applyAlignment="1">
      <alignment horizontal="center" vertical="center" wrapText="1"/>
    </xf>
    <xf numFmtId="0" fontId="46" fillId="0" borderId="4" xfId="2" applyNumberFormat="1" applyFont="1" applyFill="1" applyBorder="1" applyAlignment="1" applyProtection="1">
      <alignment horizontal="center" vertical="center" wrapText="1"/>
    </xf>
    <xf numFmtId="0" fontId="47" fillId="0" borderId="0" xfId="0" applyFont="1"/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/>
    <xf numFmtId="0" fontId="51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/>
    <xf numFmtId="0" fontId="8" fillId="0" borderId="13" xfId="0" applyFont="1" applyFill="1" applyBorder="1" applyAlignment="1">
      <alignment wrapText="1"/>
    </xf>
    <xf numFmtId="0" fontId="10" fillId="0" borderId="13" xfId="0" applyFont="1" applyFill="1" applyBorder="1"/>
    <xf numFmtId="0" fontId="8" fillId="0" borderId="13" xfId="0" applyFont="1" applyFill="1" applyBorder="1" applyAlignment="1">
      <alignment horizontal="justify" wrapText="1"/>
    </xf>
    <xf numFmtId="0" fontId="7" fillId="0" borderId="13" xfId="0" applyFont="1" applyFill="1" applyBorder="1"/>
    <xf numFmtId="0" fontId="0" fillId="0" borderId="13" xfId="0" applyBorder="1"/>
    <xf numFmtId="0" fontId="1" fillId="0" borderId="4" xfId="2" applyNumberFormat="1" applyFont="1" applyFill="1" applyBorder="1" applyAlignment="1" applyProtection="1">
      <alignment horizontal="center" vertical="center" wrapText="1"/>
    </xf>
    <xf numFmtId="179" fontId="9" fillId="0" borderId="13" xfId="0" applyNumberFormat="1" applyFont="1" applyFill="1" applyBorder="1" applyAlignment="1">
      <alignment horizontal="right"/>
    </xf>
    <xf numFmtId="179" fontId="0" fillId="0" borderId="13" xfId="0" applyNumberFormat="1" applyFill="1" applyBorder="1"/>
    <xf numFmtId="179" fontId="0" fillId="0" borderId="13" xfId="0" applyNumberFormat="1" applyBorder="1"/>
    <xf numFmtId="179" fontId="9" fillId="0" borderId="5" xfId="0" applyNumberFormat="1" applyFont="1" applyFill="1" applyBorder="1" applyAlignment="1">
      <alignment horizontal="right"/>
    </xf>
    <xf numFmtId="179" fontId="9" fillId="0" borderId="5" xfId="0" applyNumberFormat="1" applyFont="1" applyBorder="1" applyAlignment="1">
      <alignment horizontal="right"/>
    </xf>
    <xf numFmtId="179" fontId="0" fillId="0" borderId="5" xfId="0" applyNumberFormat="1" applyFill="1" applyBorder="1"/>
    <xf numFmtId="179" fontId="9" fillId="0" borderId="5" xfId="0" applyNumberFormat="1" applyFont="1" applyFill="1" applyBorder="1" applyAlignment="1">
      <alignment horizontal="right" vertical="center"/>
    </xf>
    <xf numFmtId="179" fontId="9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4" fontId="45" fillId="0" borderId="13" xfId="0" applyNumberFormat="1" applyFont="1" applyBorder="1"/>
    <xf numFmtId="49" fontId="46" fillId="0" borderId="5" xfId="3" applyNumberFormat="1" applyFont="1" applyFill="1" applyBorder="1" applyAlignment="1">
      <alignment horizontal="center" vertical="center" wrapText="1"/>
    </xf>
    <xf numFmtId="0" fontId="46" fillId="0" borderId="13" xfId="2" applyNumberFormat="1" applyFont="1" applyFill="1" applyBorder="1" applyAlignment="1" applyProtection="1">
      <alignment horizontal="center" vertical="center" wrapText="1"/>
    </xf>
    <xf numFmtId="0" fontId="1" fillId="0" borderId="13" xfId="2" applyFill="1" applyBorder="1">
      <alignment vertical="center"/>
    </xf>
    <xf numFmtId="176" fontId="1" fillId="0" borderId="7" xfId="3" applyNumberForma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176" fontId="1" fillId="0" borderId="13" xfId="3" applyNumberFormat="1" applyFill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176" fontId="1" fillId="0" borderId="5" xfId="3" applyNumberFormat="1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45" fillId="0" borderId="13" xfId="2" applyFont="1" applyFill="1" applyBorder="1">
      <alignment vertical="center"/>
    </xf>
    <xf numFmtId="0" fontId="45" fillId="0" borderId="13" xfId="0" applyFont="1" applyBorder="1"/>
    <xf numFmtId="0" fontId="45" fillId="0" borderId="4" xfId="2" applyNumberFormat="1" applyFont="1" applyFill="1" applyBorder="1" applyAlignment="1" applyProtection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52" fillId="0" borderId="0" xfId="0" applyFont="1"/>
    <xf numFmtId="0" fontId="46" fillId="0" borderId="0" xfId="0" applyFont="1" applyAlignment="1">
      <alignment horizontal="right" vertical="center"/>
    </xf>
    <xf numFmtId="0" fontId="46" fillId="0" borderId="0" xfId="149" applyFont="1">
      <alignment vertical="center"/>
    </xf>
    <xf numFmtId="49" fontId="6" fillId="0" borderId="0" xfId="0" applyNumberFormat="1" applyFont="1" applyFill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2" applyNumberFormat="1" applyFont="1" applyFill="1" applyAlignment="1" applyProtection="1">
      <alignment horizontal="center" vertical="center"/>
    </xf>
    <xf numFmtId="31" fontId="4" fillId="0" borderId="2" xfId="0" applyNumberFormat="1" applyFont="1" applyBorder="1" applyAlignment="1">
      <alignment horizontal="center" wrapText="1"/>
    </xf>
    <xf numFmtId="57" fontId="4" fillId="0" borderId="2" xfId="0" applyNumberFormat="1" applyFont="1" applyBorder="1" applyAlignment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3" xfId="2" applyNumberFormat="1" applyFont="1" applyFill="1" applyBorder="1" applyAlignment="1" applyProtection="1">
      <alignment horizontal="center" vertical="center" wrapText="1"/>
    </xf>
    <xf numFmtId="0" fontId="1" fillId="0" borderId="4" xfId="2" applyNumberFormat="1" applyFont="1" applyFill="1" applyBorder="1" applyAlignment="1" applyProtection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0" fontId="46" fillId="0" borderId="1" xfId="2" applyFont="1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42" fillId="0" borderId="27" xfId="150" applyFont="1" applyBorder="1" applyAlignment="1">
      <alignment horizontal="center" vertical="center"/>
    </xf>
    <xf numFmtId="0" fontId="43" fillId="0" borderId="27" xfId="150" applyFont="1" applyBorder="1" applyAlignment="1">
      <alignment horizontal="center" vertical="center"/>
    </xf>
  </cellXfs>
  <cellStyles count="152">
    <cellStyle name="20% - 强调文字颜色 1 2" xfId="12"/>
    <cellStyle name="20% - 强调文字颜色 1 3" xfId="10"/>
    <cellStyle name="20% - 强调文字颜色 2 2" xfId="18"/>
    <cellStyle name="20% - 强调文字颜色 2 3" xfId="16"/>
    <cellStyle name="20% - 强调文字颜色 3 2" xfId="21"/>
    <cellStyle name="20% - 强调文字颜色 3 3" xfId="11"/>
    <cellStyle name="20% - 强调文字颜色 4 2" xfId="25"/>
    <cellStyle name="20% - 强调文字颜色 4 3" xfId="23"/>
    <cellStyle name="20% - 强调文字颜色 5 2" xfId="29"/>
    <cellStyle name="20% - 强调文字颜色 5 3" xfId="27"/>
    <cellStyle name="20% - 强调文字颜色 6 2" xfId="32"/>
    <cellStyle name="20% - 强调文字颜色 6 3" xfId="31"/>
    <cellStyle name="40% - 强调文字颜色 1 2" xfId="34"/>
    <cellStyle name="40% - 强调文字颜色 1 3" xfId="33"/>
    <cellStyle name="40% - 强调文字颜色 2 2" xfId="37"/>
    <cellStyle name="40% - 强调文字颜色 2 3" xfId="36"/>
    <cellStyle name="40% - 强调文字颜色 3 2" xfId="42"/>
    <cellStyle name="40% - 强调文字颜色 3 3" xfId="41"/>
    <cellStyle name="40% - 强调文字颜色 4 2" xfId="46"/>
    <cellStyle name="40% - 强调文字颜色 4 3" xfId="44"/>
    <cellStyle name="40% - 强调文字颜色 5 2" xfId="9"/>
    <cellStyle name="40% - 强调文字颜色 5 3" xfId="48"/>
    <cellStyle name="40% - 强调文字颜色 6 2" xfId="54"/>
    <cellStyle name="40% - 强调文字颜色 6 3" xfId="51"/>
    <cellStyle name="60% - 强调文字颜色 1 2" xfId="57"/>
    <cellStyle name="60% - 强调文字颜色 1 3" xfId="55"/>
    <cellStyle name="60% - 强调文字颜色 2 2" xfId="47"/>
    <cellStyle name="60% - 强调文字颜色 2 3" xfId="38"/>
    <cellStyle name="60% - 强调文字颜色 3 2" xfId="61"/>
    <cellStyle name="60% - 强调文字颜色 3 3" xfId="13"/>
    <cellStyle name="60% - 强调文字颜色 4 2" xfId="14"/>
    <cellStyle name="60% - 强调文字颜色 4 3" xfId="60"/>
    <cellStyle name="60% - 强调文字颜色 5 2" xfId="58"/>
    <cellStyle name="60% - 强调文字颜色 5 3" xfId="35"/>
    <cellStyle name="60% - 强调文字颜色 6 2" xfId="62"/>
    <cellStyle name="60% - 强调文字颜色 6 3" xfId="53"/>
    <cellStyle name="标题 1 2" xfId="26"/>
    <cellStyle name="标题 1 3" xfId="43"/>
    <cellStyle name="标题 2 2" xfId="63"/>
    <cellStyle name="标题 2 3" xfId="20"/>
    <cellStyle name="标题 3 2" xfId="65"/>
    <cellStyle name="标题 3 3" xfId="64"/>
    <cellStyle name="标题 4 2" xfId="66"/>
    <cellStyle name="标题 4 3" xfId="39"/>
    <cellStyle name="标题 5" xfId="67"/>
    <cellStyle name="标题 6" xfId="8"/>
    <cellStyle name="差 2" xfId="69"/>
    <cellStyle name="差 3" xfId="68"/>
    <cellStyle name="差_0779A46DF1C04C0D930D4535E696E27A_c" xfId="70"/>
    <cellStyle name="差_0BAB9B1178654AA5A6068EDEC55E38A4_c" xfId="71"/>
    <cellStyle name="差_10F34F69CA184BD48A5C9FA8257F4851_c" xfId="72"/>
    <cellStyle name="差_13C4781EBEC84C57B93837BFA535C5F7_c" xfId="73"/>
    <cellStyle name="差_14BF833C56E049F0A7F1B70580C308BF" xfId="74"/>
    <cellStyle name="差_1B709125A02C4291B9F1DA0979587FE7_c" xfId="75"/>
    <cellStyle name="差_230F58A7EB5744CB940107C037A0BF3D_c" xfId="76"/>
    <cellStyle name="差_256FC3619C704FFCB9DCFCAAB992A329_c" xfId="52"/>
    <cellStyle name="差_3780ABD8C56345838050429C0C4AD23D" xfId="77"/>
    <cellStyle name="差_397BC9D09617430592C737EE42D1AE26_c" xfId="78"/>
    <cellStyle name="差_48981BD5D186432C9524B12054146D57_c" xfId="79"/>
    <cellStyle name="差_4C8921F8C7514BE68289E73E233A8E05" xfId="80"/>
    <cellStyle name="差_535EA8141B824035AF148BF94CCFCED8" xfId="81"/>
    <cellStyle name="差_566F920C7B654BC7A3CE796EDC8CEE71" xfId="82"/>
    <cellStyle name="差_7381BB0BD7E0474CAA38EDA48E3183A9" xfId="83"/>
    <cellStyle name="差_8、基本-商品服务" xfId="85"/>
    <cellStyle name="差_8DA406F92BD847D5AF133D669AC2B2C1" xfId="87"/>
    <cellStyle name="差_B460B22A79E04D2EB780CB211EE3BE04" xfId="84"/>
    <cellStyle name="差_B4FE6C26C77E4A0A8A5132CC81D24F53" xfId="88"/>
    <cellStyle name="差_B8A4D942045D40D5A86CA7EA28B0E1E4" xfId="56"/>
    <cellStyle name="差_C3A73EF40EF649CA8FDC0AE5D08A4AB6" xfId="89"/>
    <cellStyle name="差_C464F9344CE4402FBE178B311634E21F" xfId="22"/>
    <cellStyle name="差_CCEAEDE4666545C18E6F197E0C0E06C4" xfId="90"/>
    <cellStyle name="差_CDC771891F9640C5BD8DC746187B1D15" xfId="91"/>
    <cellStyle name="差_D123BBCC0CD24799BF11CDF1585A33A1" xfId="92"/>
    <cellStyle name="差_E24E17DE7BEF4E5E81922A9ACB652C43_c" xfId="93"/>
    <cellStyle name="差_E36AEF8B97354F0DA7A9C4725FD79F33" xfId="94"/>
    <cellStyle name="差_E6D6C9DF607847018B7701D94501DB8F_c" xfId="95"/>
    <cellStyle name="差_E6FA95FD78CB4E6FA3ACD7F39F51CA2E" xfId="86"/>
    <cellStyle name="差_E9AE24B39B704C099F7E4F0515091856_c" xfId="17"/>
    <cellStyle name="差_F439E5CE35EE4BBF91162C6C84067020_c" xfId="19"/>
    <cellStyle name="差_F66A45DDD2F944F2A50F7B098A5BC908_c" xfId="96"/>
    <cellStyle name="差_FA44B0C08D064AD5864C65C4E2F40BB5" xfId="97"/>
    <cellStyle name="常规" xfId="0" builtinId="0"/>
    <cellStyle name="常规 2" xfId="98"/>
    <cellStyle name="常规 2 2" xfId="99"/>
    <cellStyle name="常规 2_3780ABD8C56345838050429C0C4AD23D" xfId="100"/>
    <cellStyle name="常规 3" xfId="4"/>
    <cellStyle name="常规 3 2" xfId="24"/>
    <cellStyle name="常规 4" xfId="6"/>
    <cellStyle name="常规 5" xfId="148"/>
    <cellStyle name="常规 6" xfId="5"/>
    <cellStyle name="常规 7" xfId="151"/>
    <cellStyle name="常规_66B8B548DFE74627AD40E66300595C37" xfId="2"/>
    <cellStyle name="常规_96F5CF1E49B24274B2D196EDAD5643FB" xfId="149"/>
    <cellStyle name="常规_ADC1753DF9644E29815C85B65E4D1DEC" xfId="3"/>
    <cellStyle name="常规_一般性支出预算" xfId="150"/>
    <cellStyle name="常规_预算输出" xfId="1"/>
    <cellStyle name="好 2" xfId="103"/>
    <cellStyle name="好 3" xfId="102"/>
    <cellStyle name="好_0779A46DF1C04C0D930D4535E696E27A_c" xfId="104"/>
    <cellStyle name="好_0BAB9B1178654AA5A6068EDEC55E38A4_c" xfId="105"/>
    <cellStyle name="好_10F34F69CA184BD48A5C9FA8257F4851_c" xfId="106"/>
    <cellStyle name="好_13C4781EBEC84C57B93837BFA535C5F7_c" xfId="107"/>
    <cellStyle name="好_1B709125A02C4291B9F1DA0979587FE7_c" xfId="108"/>
    <cellStyle name="好_230F58A7EB5744CB940107C037A0BF3D_c" xfId="109"/>
    <cellStyle name="好_256FC3619C704FFCB9DCFCAAB992A329_c" xfId="110"/>
    <cellStyle name="好_3780ABD8C56345838050429C0C4AD23D" xfId="111"/>
    <cellStyle name="好_397BC9D09617430592C737EE42D1AE26_c" xfId="112"/>
    <cellStyle name="好_48981BD5D186432C9524B12054146D57_c" xfId="113"/>
    <cellStyle name="好_535EA8141B824035AF148BF94CCFCED8" xfId="114"/>
    <cellStyle name="好_8、基本-商品服务" xfId="115"/>
    <cellStyle name="好_B460B22A79E04D2EB780CB211EE3BE04" xfId="116"/>
    <cellStyle name="好_C3A73EF40EF649CA8FDC0AE5D08A4AB6" xfId="117"/>
    <cellStyle name="好_CCEAEDE4666545C18E6F197E0C0E06C4" xfId="49"/>
    <cellStyle name="好_E24E17DE7BEF4E5E81922A9ACB652C43_c" xfId="118"/>
    <cellStyle name="好_E36AEF8B97354F0DA7A9C4725FD79F33" xfId="119"/>
    <cellStyle name="好_E6D6C9DF607847018B7701D94501DB8F_c" xfId="120"/>
    <cellStyle name="好_E6FA95FD78CB4E6FA3ACD7F39F51CA2E" xfId="121"/>
    <cellStyle name="好_E9AE24B39B704C099F7E4F0515091856_c" xfId="122"/>
    <cellStyle name="好_F439E5CE35EE4BBF91162C6C84067020_c" xfId="28"/>
    <cellStyle name="好_F66A45DDD2F944F2A50F7B098A5BC908_c" xfId="59"/>
    <cellStyle name="汇总 2" xfId="124"/>
    <cellStyle name="汇总 3" xfId="123"/>
    <cellStyle name="计算 2" xfId="40"/>
    <cellStyle name="计算 3" xfId="125"/>
    <cellStyle name="检查单元格 2" xfId="126"/>
    <cellStyle name="检查单元格 3" xfId="45"/>
    <cellStyle name="解释性文本 2" xfId="7"/>
    <cellStyle name="解释性文本 3" xfId="127"/>
    <cellStyle name="警告文本 2" xfId="129"/>
    <cellStyle name="警告文本 3" xfId="128"/>
    <cellStyle name="链接单元格 2" xfId="131"/>
    <cellStyle name="链接单元格 3" xfId="130"/>
    <cellStyle name="强调文字颜色 1 2" xfId="101"/>
    <cellStyle name="强调文字颜色 1 3" xfId="132"/>
    <cellStyle name="强调文字颜色 2 2" xfId="134"/>
    <cellStyle name="强调文字颜色 2 3" xfId="133"/>
    <cellStyle name="强调文字颜色 3 2" xfId="136"/>
    <cellStyle name="强调文字颜色 3 3" xfId="135"/>
    <cellStyle name="强调文字颜色 4 2" xfId="138"/>
    <cellStyle name="强调文字颜色 4 3" xfId="137"/>
    <cellStyle name="强调文字颜色 5 2" xfId="30"/>
    <cellStyle name="强调文字颜色 5 3" xfId="139"/>
    <cellStyle name="强调文字颜色 6 2" xfId="141"/>
    <cellStyle name="强调文字颜色 6 3" xfId="140"/>
    <cellStyle name="适中 2" xfId="50"/>
    <cellStyle name="适中 3" xfId="142"/>
    <cellStyle name="输出 2" xfId="15"/>
    <cellStyle name="输出 3" xfId="143"/>
    <cellStyle name="输入 2" xfId="145"/>
    <cellStyle name="输入 3" xfId="144"/>
    <cellStyle name="注释 2" xfId="147"/>
    <cellStyle name="注释 3" xfId="1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topLeftCell="A2" workbookViewId="0">
      <selection activeCell="A7" sqref="A7"/>
    </sheetView>
  </sheetViews>
  <sheetFormatPr defaultColWidth="9" defaultRowHeight="14.25"/>
  <cols>
    <col min="1" max="1" width="112.75" customWidth="1"/>
  </cols>
  <sheetData>
    <row r="1" spans="1:1" ht="60" customHeight="1"/>
    <row r="2" spans="1:1" ht="61.5" customHeight="1">
      <c r="A2" s="72" t="s">
        <v>202</v>
      </c>
    </row>
    <row r="3" spans="1:1" ht="53.25" customHeight="1">
      <c r="A3" s="73" t="s">
        <v>203</v>
      </c>
    </row>
    <row r="4" spans="1:1" ht="42" customHeight="1">
      <c r="A4" s="74"/>
    </row>
    <row r="5" spans="1:1" ht="51" customHeight="1">
      <c r="A5" s="75" t="s">
        <v>233</v>
      </c>
    </row>
    <row r="6" spans="1:1" ht="51" customHeight="1">
      <c r="A6" s="75" t="s">
        <v>234</v>
      </c>
    </row>
    <row r="7" spans="1:1" ht="51" customHeight="1">
      <c r="A7" s="75" t="s">
        <v>235</v>
      </c>
    </row>
    <row r="8" spans="1:1" ht="14.25" customHeight="1">
      <c r="A8" s="71"/>
    </row>
    <row r="9" spans="1:1">
      <c r="A9" s="71"/>
    </row>
  </sheetData>
  <sheetProtection formatCells="0" formatColumns="0" formatRows="0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7"/>
  <sheetViews>
    <sheetView showGridLines="0" showZeros="0" topLeftCell="J1" workbookViewId="0">
      <selection activeCell="F9" sqref="F9"/>
    </sheetView>
  </sheetViews>
  <sheetFormatPr defaultColWidth="9" defaultRowHeight="11.25"/>
  <cols>
    <col min="1" max="1" width="15.875" style="2" customWidth="1"/>
    <col min="2" max="2" width="10.5" style="2" customWidth="1"/>
    <col min="3" max="4" width="8.5" style="2" customWidth="1"/>
    <col min="5" max="5" width="6.75" style="103" customWidth="1"/>
    <col min="6" max="6" width="6.625" style="2" customWidth="1"/>
    <col min="7" max="7" width="5.25" style="103" hidden="1" customWidth="1"/>
    <col min="8" max="8" width="8.5" style="103" customWidth="1"/>
    <col min="9" max="16" width="8.5" style="2" customWidth="1"/>
    <col min="17" max="24" width="7.625" style="2" customWidth="1"/>
    <col min="25" max="16384" width="9" style="2"/>
  </cols>
  <sheetData>
    <row r="1" spans="1:24" ht="21.75" customHeight="1">
      <c r="A1"/>
      <c r="B1"/>
      <c r="C1"/>
      <c r="D1"/>
      <c r="E1" s="93"/>
      <c r="F1"/>
      <c r="G1" s="93"/>
      <c r="H1" s="9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108" t="s">
        <v>357</v>
      </c>
    </row>
    <row r="2" spans="1:24" ht="26.25" customHeight="1">
      <c r="A2" s="135" t="s">
        <v>181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/>
      <c r="X2"/>
    </row>
    <row r="3" spans="1:24" ht="11.25" customHeight="1">
      <c r="A3"/>
      <c r="B3"/>
      <c r="C3"/>
      <c r="D3"/>
      <c r="E3" s="93"/>
      <c r="F3"/>
      <c r="G3" s="93"/>
      <c r="H3" s="93"/>
      <c r="I3"/>
      <c r="J3"/>
      <c r="K3"/>
      <c r="L3"/>
      <c r="M3"/>
      <c r="N3"/>
      <c r="O3"/>
      <c r="P3"/>
      <c r="Q3"/>
      <c r="R3"/>
      <c r="S3"/>
      <c r="T3"/>
      <c r="U3"/>
      <c r="V3" s="8"/>
      <c r="W3"/>
      <c r="X3"/>
    </row>
    <row r="4" spans="1:24" ht="21.75" customHeight="1">
      <c r="A4" s="3"/>
      <c r="B4"/>
      <c r="C4"/>
      <c r="D4"/>
      <c r="E4" s="93"/>
      <c r="F4"/>
      <c r="G4" s="93"/>
      <c r="H4" s="93"/>
      <c r="I4"/>
      <c r="J4"/>
      <c r="K4"/>
      <c r="L4"/>
      <c r="M4"/>
      <c r="N4"/>
      <c r="O4"/>
      <c r="P4"/>
      <c r="Q4"/>
      <c r="R4"/>
      <c r="S4"/>
      <c r="T4"/>
      <c r="U4"/>
      <c r="W4"/>
      <c r="X4" s="9" t="s">
        <v>2</v>
      </c>
    </row>
    <row r="5" spans="1:24" ht="20.25" customHeight="1">
      <c r="A5" s="138" t="s">
        <v>182</v>
      </c>
      <c r="B5" s="138" t="s">
        <v>183</v>
      </c>
      <c r="C5" s="138" t="s">
        <v>184</v>
      </c>
      <c r="D5" s="138" t="s">
        <v>185</v>
      </c>
      <c r="E5" s="138" t="s">
        <v>186</v>
      </c>
      <c r="F5" s="138" t="s">
        <v>187</v>
      </c>
      <c r="G5" s="143" t="s">
        <v>354</v>
      </c>
      <c r="H5" s="141" t="s">
        <v>355</v>
      </c>
      <c r="I5" s="136" t="s">
        <v>171</v>
      </c>
      <c r="J5" s="136"/>
      <c r="K5" s="136"/>
      <c r="L5" s="136"/>
      <c r="M5" s="136"/>
      <c r="N5" s="136"/>
      <c r="O5" s="136"/>
      <c r="P5" s="136"/>
      <c r="Q5" s="136"/>
      <c r="R5" s="132" t="s">
        <v>188</v>
      </c>
      <c r="S5" s="132" t="s">
        <v>189</v>
      </c>
      <c r="T5" s="132" t="s">
        <v>190</v>
      </c>
      <c r="U5" s="132" t="s">
        <v>175</v>
      </c>
      <c r="V5" s="132" t="s">
        <v>191</v>
      </c>
      <c r="W5" s="133" t="s">
        <v>192</v>
      </c>
      <c r="X5" s="134" t="s">
        <v>193</v>
      </c>
    </row>
    <row r="6" spans="1:24" ht="24" customHeight="1">
      <c r="A6" s="139"/>
      <c r="B6" s="139"/>
      <c r="C6" s="139"/>
      <c r="D6" s="139"/>
      <c r="E6" s="139"/>
      <c r="F6" s="139"/>
      <c r="G6" s="144"/>
      <c r="H6" s="132"/>
      <c r="I6" s="132" t="s">
        <v>194</v>
      </c>
      <c r="J6" s="137" t="s">
        <v>177</v>
      </c>
      <c r="K6" s="137"/>
      <c r="L6" s="137"/>
      <c r="M6" s="137"/>
      <c r="N6" s="137"/>
      <c r="O6" s="137"/>
      <c r="P6" s="137"/>
      <c r="Q6" s="142" t="s">
        <v>178</v>
      </c>
      <c r="R6" s="132"/>
      <c r="S6" s="132"/>
      <c r="T6" s="132"/>
      <c r="U6" s="132"/>
      <c r="V6" s="132"/>
      <c r="W6" s="133"/>
      <c r="X6" s="134"/>
    </row>
    <row r="7" spans="1:24" ht="39" customHeight="1">
      <c r="A7" s="140"/>
      <c r="B7" s="140"/>
      <c r="C7" s="140"/>
      <c r="D7" s="140"/>
      <c r="E7" s="140"/>
      <c r="F7" s="140"/>
      <c r="G7" s="145"/>
      <c r="H7" s="132"/>
      <c r="I7" s="132"/>
      <c r="J7" s="4" t="s">
        <v>195</v>
      </c>
      <c r="K7" s="4" t="s">
        <v>196</v>
      </c>
      <c r="L7" s="4" t="s">
        <v>197</v>
      </c>
      <c r="M7" s="4" t="s">
        <v>198</v>
      </c>
      <c r="N7" s="7" t="s">
        <v>199</v>
      </c>
      <c r="O7" s="4" t="s">
        <v>200</v>
      </c>
      <c r="P7" s="7" t="s">
        <v>201</v>
      </c>
      <c r="Q7" s="142"/>
      <c r="R7" s="132"/>
      <c r="S7" s="132"/>
      <c r="T7" s="132"/>
      <c r="U7" s="132"/>
      <c r="V7" s="132"/>
      <c r="W7" s="133"/>
      <c r="X7" s="134"/>
    </row>
    <row r="8" spans="1:24" ht="22.5" customHeight="1">
      <c r="A8" s="70" t="s">
        <v>356</v>
      </c>
      <c r="B8" s="70" t="s">
        <v>345</v>
      </c>
      <c r="C8" s="70" t="s">
        <v>327</v>
      </c>
      <c r="D8" s="52"/>
      <c r="E8" s="84">
        <v>67</v>
      </c>
      <c r="F8" s="70" t="s">
        <v>346</v>
      </c>
      <c r="G8" s="54">
        <v>0.36</v>
      </c>
      <c r="H8" s="54">
        <f>I8</f>
        <v>24.119999999999997</v>
      </c>
      <c r="I8" s="54">
        <f>E8*G8</f>
        <v>24.119999999999997</v>
      </c>
      <c r="J8" s="54"/>
      <c r="K8" s="54"/>
      <c r="L8" s="54"/>
      <c r="M8" s="54"/>
      <c r="N8" s="55"/>
      <c r="O8" s="54"/>
      <c r="P8" s="55"/>
      <c r="Q8" s="56"/>
      <c r="R8" s="54"/>
      <c r="S8" s="54"/>
      <c r="T8" s="54"/>
      <c r="U8" s="54"/>
      <c r="V8" s="54"/>
      <c r="W8" s="54"/>
      <c r="X8" s="99"/>
    </row>
    <row r="9" spans="1:24" ht="22.5" customHeight="1">
      <c r="A9" s="70" t="s">
        <v>356</v>
      </c>
      <c r="B9" s="70" t="s">
        <v>345</v>
      </c>
      <c r="C9" s="70" t="s">
        <v>328</v>
      </c>
      <c r="D9" s="52"/>
      <c r="E9" s="84">
        <v>15</v>
      </c>
      <c r="F9" s="70" t="s">
        <v>346</v>
      </c>
      <c r="G9" s="54">
        <v>0.15</v>
      </c>
      <c r="H9" s="54">
        <f t="shared" ref="H9:H25" si="0">I9</f>
        <v>2.25</v>
      </c>
      <c r="I9" s="54">
        <f t="shared" ref="I9:I25" si="1">E9*G9</f>
        <v>2.25</v>
      </c>
      <c r="J9" s="54"/>
      <c r="K9" s="54"/>
      <c r="L9" s="54"/>
      <c r="M9" s="54"/>
      <c r="N9" s="55"/>
      <c r="O9" s="54"/>
      <c r="P9" s="55"/>
      <c r="Q9" s="56"/>
      <c r="R9" s="54"/>
      <c r="S9" s="54"/>
      <c r="T9" s="54"/>
      <c r="U9" s="54"/>
      <c r="V9" s="54"/>
      <c r="W9" s="54"/>
      <c r="X9" s="99"/>
    </row>
    <row r="10" spans="1:24" s="1" customFormat="1" ht="22.5" customHeight="1">
      <c r="A10" s="70" t="s">
        <v>356</v>
      </c>
      <c r="B10" s="70" t="s">
        <v>345</v>
      </c>
      <c r="C10" s="95" t="s">
        <v>329</v>
      </c>
      <c r="D10" s="5"/>
      <c r="E10" s="95" t="s">
        <v>351</v>
      </c>
      <c r="F10" s="70" t="s">
        <v>346</v>
      </c>
      <c r="G10" s="102">
        <v>0.27</v>
      </c>
      <c r="H10" s="54">
        <f t="shared" si="0"/>
        <v>3.7800000000000002</v>
      </c>
      <c r="I10" s="54">
        <f t="shared" si="1"/>
        <v>3.7800000000000002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98"/>
      <c r="X10" s="100"/>
    </row>
    <row r="11" spans="1:24" ht="22.5" customHeight="1">
      <c r="A11" s="70" t="s">
        <v>356</v>
      </c>
      <c r="B11" s="70" t="s">
        <v>345</v>
      </c>
      <c r="C11" s="70" t="s">
        <v>330</v>
      </c>
      <c r="D11" s="67"/>
      <c r="E11" s="84">
        <v>15</v>
      </c>
      <c r="F11" s="70" t="s">
        <v>347</v>
      </c>
      <c r="G11" s="54">
        <v>0.12</v>
      </c>
      <c r="H11" s="54">
        <f t="shared" si="0"/>
        <v>1.7999999999999998</v>
      </c>
      <c r="I11" s="54">
        <f t="shared" si="1"/>
        <v>1.7999999999999998</v>
      </c>
      <c r="J11" s="54"/>
      <c r="K11" s="54"/>
      <c r="L11" s="54"/>
      <c r="M11" s="54"/>
      <c r="N11" s="55"/>
      <c r="O11" s="54"/>
      <c r="P11" s="55"/>
      <c r="Q11" s="56"/>
      <c r="R11" s="54"/>
      <c r="S11" s="54"/>
      <c r="T11" s="54"/>
      <c r="U11" s="54"/>
      <c r="V11" s="54"/>
      <c r="W11" s="54"/>
      <c r="X11" s="99"/>
    </row>
    <row r="12" spans="1:24" ht="22.5" customHeight="1">
      <c r="A12" s="70" t="s">
        <v>356</v>
      </c>
      <c r="B12" s="70" t="s">
        <v>345</v>
      </c>
      <c r="C12" s="70" t="s">
        <v>331</v>
      </c>
      <c r="D12" s="67"/>
      <c r="E12" s="84">
        <v>60</v>
      </c>
      <c r="F12" s="70" t="s">
        <v>347</v>
      </c>
      <c r="G12" s="54">
        <v>0.05</v>
      </c>
      <c r="H12" s="54">
        <f t="shared" si="0"/>
        <v>3</v>
      </c>
      <c r="I12" s="54">
        <f t="shared" si="1"/>
        <v>3</v>
      </c>
      <c r="J12" s="54"/>
      <c r="K12" s="54"/>
      <c r="L12" s="54"/>
      <c r="M12" s="54"/>
      <c r="N12" s="55"/>
      <c r="O12" s="54"/>
      <c r="P12" s="55"/>
      <c r="Q12" s="56"/>
      <c r="R12" s="54"/>
      <c r="S12" s="54"/>
      <c r="T12" s="54"/>
      <c r="U12" s="54"/>
      <c r="V12" s="54"/>
      <c r="W12" s="54"/>
      <c r="X12" s="99"/>
    </row>
    <row r="13" spans="1:24" s="1" customFormat="1" ht="22.5" customHeight="1">
      <c r="A13" s="70" t="s">
        <v>356</v>
      </c>
      <c r="B13" s="70" t="s">
        <v>345</v>
      </c>
      <c r="C13" s="95" t="s">
        <v>332</v>
      </c>
      <c r="D13" s="5"/>
      <c r="E13" s="95" t="s">
        <v>348</v>
      </c>
      <c r="F13" s="70" t="s">
        <v>347</v>
      </c>
      <c r="G13" s="102">
        <v>0.03</v>
      </c>
      <c r="H13" s="54">
        <f t="shared" si="0"/>
        <v>2.04</v>
      </c>
      <c r="I13" s="54">
        <f t="shared" si="1"/>
        <v>2.04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98"/>
      <c r="X13" s="100"/>
    </row>
    <row r="14" spans="1:24" ht="22.5" customHeight="1">
      <c r="A14" s="70" t="s">
        <v>356</v>
      </c>
      <c r="B14" s="70" t="s">
        <v>345</v>
      </c>
      <c r="C14" s="70" t="s">
        <v>333</v>
      </c>
      <c r="D14" s="67"/>
      <c r="E14" s="84">
        <v>49</v>
      </c>
      <c r="F14" s="70" t="s">
        <v>347</v>
      </c>
      <c r="G14" s="54">
        <v>0.05</v>
      </c>
      <c r="H14" s="54">
        <f t="shared" si="0"/>
        <v>2.4500000000000002</v>
      </c>
      <c r="I14" s="54">
        <f t="shared" si="1"/>
        <v>2.4500000000000002</v>
      </c>
      <c r="J14" s="54"/>
      <c r="K14" s="54"/>
      <c r="L14" s="54"/>
      <c r="M14" s="54"/>
      <c r="N14" s="55"/>
      <c r="O14" s="54"/>
      <c r="P14" s="55"/>
      <c r="Q14" s="56"/>
      <c r="R14" s="54"/>
      <c r="S14" s="54"/>
      <c r="T14" s="54"/>
      <c r="U14" s="54"/>
      <c r="V14" s="54"/>
      <c r="W14" s="54"/>
      <c r="X14" s="99"/>
    </row>
    <row r="15" spans="1:24" ht="22.5" customHeight="1">
      <c r="A15" s="70" t="s">
        <v>356</v>
      </c>
      <c r="B15" s="70" t="s">
        <v>345</v>
      </c>
      <c r="C15" s="70" t="s">
        <v>334</v>
      </c>
      <c r="D15" s="67"/>
      <c r="E15" s="84">
        <v>5</v>
      </c>
      <c r="F15" s="70" t="s">
        <v>347</v>
      </c>
      <c r="G15" s="54">
        <v>0.18</v>
      </c>
      <c r="H15" s="54">
        <f t="shared" si="0"/>
        <v>0.89999999999999991</v>
      </c>
      <c r="I15" s="54">
        <f t="shared" si="1"/>
        <v>0.89999999999999991</v>
      </c>
      <c r="J15" s="54"/>
      <c r="K15" s="54"/>
      <c r="L15" s="54"/>
      <c r="M15" s="54"/>
      <c r="N15" s="55"/>
      <c r="O15" s="54"/>
      <c r="P15" s="55"/>
      <c r="Q15" s="56"/>
      <c r="R15" s="54"/>
      <c r="S15" s="54"/>
      <c r="T15" s="54"/>
      <c r="U15" s="54"/>
      <c r="V15" s="54"/>
      <c r="W15" s="54"/>
      <c r="X15" s="99"/>
    </row>
    <row r="16" spans="1:24" s="1" customFormat="1" ht="22.5" customHeight="1">
      <c r="A16" s="70" t="s">
        <v>356</v>
      </c>
      <c r="B16" s="70" t="s">
        <v>345</v>
      </c>
      <c r="C16" s="95" t="s">
        <v>335</v>
      </c>
      <c r="D16" s="5"/>
      <c r="E16" s="95" t="s">
        <v>349</v>
      </c>
      <c r="F16" s="70" t="s">
        <v>347</v>
      </c>
      <c r="G16" s="102">
        <v>0.04</v>
      </c>
      <c r="H16" s="54">
        <f t="shared" si="0"/>
        <v>0.2</v>
      </c>
      <c r="I16" s="54">
        <f t="shared" si="1"/>
        <v>0.2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98"/>
      <c r="X16" s="100"/>
    </row>
    <row r="17" spans="1:24" ht="22.5" customHeight="1">
      <c r="A17" s="70" t="s">
        <v>356</v>
      </c>
      <c r="B17" s="70" t="s">
        <v>345</v>
      </c>
      <c r="C17" s="70" t="s">
        <v>336</v>
      </c>
      <c r="D17" s="67"/>
      <c r="E17" s="84">
        <v>10</v>
      </c>
      <c r="F17" s="70" t="s">
        <v>347</v>
      </c>
      <c r="G17" s="54">
        <v>0.05</v>
      </c>
      <c r="H17" s="54">
        <f t="shared" si="0"/>
        <v>0.5</v>
      </c>
      <c r="I17" s="54">
        <f t="shared" si="1"/>
        <v>0.5</v>
      </c>
      <c r="J17" s="54"/>
      <c r="K17" s="54"/>
      <c r="L17" s="54"/>
      <c r="M17" s="54"/>
      <c r="N17" s="55"/>
      <c r="O17" s="54"/>
      <c r="P17" s="55"/>
      <c r="Q17" s="56"/>
      <c r="R17" s="54"/>
      <c r="S17" s="54"/>
      <c r="T17" s="54"/>
      <c r="U17" s="54"/>
      <c r="V17" s="54"/>
      <c r="W17" s="54"/>
      <c r="X17" s="99"/>
    </row>
    <row r="18" spans="1:24" ht="22.5" customHeight="1">
      <c r="A18" s="70" t="s">
        <v>356</v>
      </c>
      <c r="B18" s="70" t="s">
        <v>345</v>
      </c>
      <c r="C18" s="70" t="s">
        <v>337</v>
      </c>
      <c r="D18" s="67"/>
      <c r="E18" s="84">
        <v>12</v>
      </c>
      <c r="F18" s="70" t="s">
        <v>347</v>
      </c>
      <c r="G18" s="54">
        <v>0.1</v>
      </c>
      <c r="H18" s="54">
        <f t="shared" si="0"/>
        <v>1.2000000000000002</v>
      </c>
      <c r="I18" s="54">
        <f t="shared" si="1"/>
        <v>1.2000000000000002</v>
      </c>
      <c r="J18" s="54"/>
      <c r="K18" s="54"/>
      <c r="L18" s="54"/>
      <c r="M18" s="54"/>
      <c r="N18" s="55"/>
      <c r="O18" s="54"/>
      <c r="P18" s="55"/>
      <c r="Q18" s="56"/>
      <c r="R18" s="54"/>
      <c r="S18" s="54"/>
      <c r="T18" s="54"/>
      <c r="U18" s="54"/>
      <c r="V18" s="54"/>
      <c r="W18" s="54"/>
      <c r="X18" s="99"/>
    </row>
    <row r="19" spans="1:24" s="1" customFormat="1" ht="22.5" customHeight="1">
      <c r="A19" s="70" t="s">
        <v>356</v>
      </c>
      <c r="B19" s="70" t="s">
        <v>345</v>
      </c>
      <c r="C19" s="95" t="s">
        <v>338</v>
      </c>
      <c r="D19" s="5"/>
      <c r="E19" s="95" t="s">
        <v>350</v>
      </c>
      <c r="F19" s="70" t="s">
        <v>347</v>
      </c>
      <c r="G19" s="102">
        <v>0.24</v>
      </c>
      <c r="H19" s="54">
        <f t="shared" si="0"/>
        <v>1.44</v>
      </c>
      <c r="I19" s="54">
        <f t="shared" si="1"/>
        <v>1.44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98"/>
      <c r="X19" s="100"/>
    </row>
    <row r="20" spans="1:24" ht="22.5" customHeight="1">
      <c r="A20" s="70" t="s">
        <v>356</v>
      </c>
      <c r="B20" s="70" t="s">
        <v>345</v>
      </c>
      <c r="C20" s="96" t="s">
        <v>339</v>
      </c>
      <c r="D20" s="97"/>
      <c r="E20" s="101">
        <v>2</v>
      </c>
      <c r="F20" s="70" t="s">
        <v>347</v>
      </c>
      <c r="G20" s="101">
        <v>1</v>
      </c>
      <c r="H20" s="54">
        <f t="shared" si="0"/>
        <v>2</v>
      </c>
      <c r="I20" s="54">
        <f t="shared" si="1"/>
        <v>2</v>
      </c>
      <c r="J20" s="83"/>
      <c r="K20" s="83"/>
      <c r="L20" s="83"/>
      <c r="M20" s="97"/>
      <c r="N20" s="83"/>
      <c r="O20" s="83"/>
      <c r="P20" s="97"/>
      <c r="Q20" s="97"/>
      <c r="R20" s="97"/>
      <c r="S20" s="83"/>
      <c r="T20" s="97"/>
      <c r="U20" s="83"/>
      <c r="V20" s="83"/>
      <c r="W20" s="83"/>
      <c r="X20" s="83"/>
    </row>
    <row r="21" spans="1:24" ht="22.5" customHeight="1">
      <c r="A21" s="70" t="s">
        <v>356</v>
      </c>
      <c r="B21" s="70" t="s">
        <v>345</v>
      </c>
      <c r="C21" s="96" t="s">
        <v>340</v>
      </c>
      <c r="D21" s="104"/>
      <c r="E21" s="107">
        <v>2</v>
      </c>
      <c r="F21" s="106" t="s">
        <v>352</v>
      </c>
      <c r="G21" s="107">
        <v>0.48</v>
      </c>
      <c r="H21" s="54">
        <f t="shared" si="0"/>
        <v>0.96</v>
      </c>
      <c r="I21" s="54">
        <f t="shared" si="1"/>
        <v>0.96</v>
      </c>
      <c r="J21" s="83"/>
      <c r="K21" s="83"/>
      <c r="L21" s="83"/>
      <c r="M21" s="83"/>
      <c r="N21" s="83"/>
      <c r="O21" s="83"/>
      <c r="P21" s="83"/>
      <c r="Q21" s="97"/>
      <c r="R21" s="97"/>
      <c r="S21" s="83"/>
      <c r="T21" s="97"/>
      <c r="U21" s="83"/>
      <c r="V21" s="83"/>
      <c r="W21" s="83"/>
      <c r="X21" s="83"/>
    </row>
    <row r="22" spans="1:24" ht="22.5" customHeight="1">
      <c r="A22" s="70" t="s">
        <v>356</v>
      </c>
      <c r="B22" s="70" t="s">
        <v>345</v>
      </c>
      <c r="C22" s="96" t="s">
        <v>341</v>
      </c>
      <c r="D22" s="105"/>
      <c r="E22" s="107">
        <v>5</v>
      </c>
      <c r="F22" s="106" t="s">
        <v>353</v>
      </c>
      <c r="G22" s="107">
        <v>1.95</v>
      </c>
      <c r="H22" s="54">
        <f t="shared" si="0"/>
        <v>9.75</v>
      </c>
      <c r="I22" s="54">
        <f t="shared" si="1"/>
        <v>9.75</v>
      </c>
      <c r="J22" s="83"/>
      <c r="K22" s="83"/>
      <c r="L22" s="83"/>
      <c r="M22" s="83"/>
      <c r="N22" s="83"/>
      <c r="O22" s="83"/>
      <c r="P22" s="83"/>
      <c r="Q22" s="97"/>
      <c r="R22" s="83"/>
      <c r="S22" s="83"/>
      <c r="T22" s="83"/>
      <c r="U22" s="97"/>
      <c r="V22" s="83"/>
      <c r="W22" s="83"/>
      <c r="X22" s="83"/>
    </row>
    <row r="23" spans="1:24" ht="22.5" customHeight="1">
      <c r="A23" s="70" t="s">
        <v>356</v>
      </c>
      <c r="B23" s="70" t="s">
        <v>345</v>
      </c>
      <c r="C23" s="96" t="s">
        <v>342</v>
      </c>
      <c r="D23" s="105"/>
      <c r="E23" s="107">
        <v>4</v>
      </c>
      <c r="F23" s="106" t="s">
        <v>352</v>
      </c>
      <c r="G23" s="107">
        <v>0.14000000000000001</v>
      </c>
      <c r="H23" s="54">
        <f t="shared" si="0"/>
        <v>0.56000000000000005</v>
      </c>
      <c r="I23" s="54">
        <f t="shared" si="1"/>
        <v>0.56000000000000005</v>
      </c>
      <c r="J23" s="83"/>
      <c r="K23" s="83"/>
      <c r="L23" s="83"/>
      <c r="M23" s="83"/>
      <c r="N23" s="83"/>
      <c r="O23" s="83"/>
      <c r="P23" s="97"/>
      <c r="Q23" s="83"/>
      <c r="R23" s="83"/>
      <c r="S23" s="83"/>
      <c r="T23" s="83"/>
      <c r="U23" s="97"/>
      <c r="V23" s="83"/>
      <c r="W23" s="83"/>
      <c r="X23" s="83"/>
    </row>
    <row r="24" spans="1:24" ht="22.5" customHeight="1">
      <c r="A24" s="70" t="s">
        <v>356</v>
      </c>
      <c r="B24" s="70" t="s">
        <v>345</v>
      </c>
      <c r="C24" s="96" t="s">
        <v>343</v>
      </c>
      <c r="D24" s="105"/>
      <c r="E24" s="107">
        <v>3</v>
      </c>
      <c r="F24" s="106" t="s">
        <v>352</v>
      </c>
      <c r="G24" s="107">
        <v>0.47</v>
      </c>
      <c r="H24" s="54">
        <f t="shared" si="0"/>
        <v>1.41</v>
      </c>
      <c r="I24" s="54">
        <f t="shared" si="1"/>
        <v>1.41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97"/>
      <c r="V24" s="83"/>
      <c r="W24" s="83"/>
      <c r="X24" s="83"/>
    </row>
    <row r="25" spans="1:24" ht="22.5" customHeight="1">
      <c r="A25" s="70" t="s">
        <v>356</v>
      </c>
      <c r="B25" s="70" t="s">
        <v>345</v>
      </c>
      <c r="C25" s="96" t="s">
        <v>344</v>
      </c>
      <c r="D25" s="105"/>
      <c r="E25" s="107">
        <v>18</v>
      </c>
      <c r="F25" s="106" t="s">
        <v>353</v>
      </c>
      <c r="G25" s="107">
        <v>0.73</v>
      </c>
      <c r="H25" s="54">
        <f t="shared" si="0"/>
        <v>13.14</v>
      </c>
      <c r="I25" s="54">
        <f t="shared" si="1"/>
        <v>13.14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97"/>
      <c r="V25" s="83"/>
      <c r="W25" s="83"/>
      <c r="X25" s="83"/>
    </row>
    <row r="26" spans="1:24" ht="11.25" customHeight="1">
      <c r="A26"/>
      <c r="B26"/>
      <c r="C26"/>
      <c r="D26"/>
      <c r="E26" s="93"/>
      <c r="F26"/>
      <c r="G26" s="93"/>
      <c r="H26" s="93"/>
      <c r="I26"/>
      <c r="J26"/>
      <c r="K26"/>
      <c r="L26"/>
      <c r="M26"/>
      <c r="N26"/>
      <c r="O26"/>
      <c r="P26"/>
      <c r="Q26"/>
      <c r="R26" s="1"/>
      <c r="S26"/>
      <c r="T26"/>
      <c r="U26" s="1"/>
      <c r="V26"/>
      <c r="W26"/>
      <c r="X26"/>
    </row>
    <row r="27" spans="1:24" ht="11.25" customHeight="1">
      <c r="A27"/>
      <c r="B27"/>
      <c r="C27"/>
      <c r="D27"/>
      <c r="E27" s="93"/>
      <c r="F27"/>
      <c r="G27" s="93"/>
      <c r="H27" s="93"/>
      <c r="I27"/>
      <c r="J27"/>
      <c r="K27"/>
      <c r="L27"/>
      <c r="M27"/>
      <c r="N27"/>
      <c r="O27"/>
      <c r="P27"/>
      <c r="Q27" s="1"/>
      <c r="R27"/>
      <c r="S27"/>
      <c r="T27"/>
      <c r="U27" s="1"/>
      <c r="V27"/>
      <c r="W27"/>
      <c r="X27"/>
    </row>
    <row r="28" spans="1:24" ht="11.25" customHeight="1">
      <c r="A28"/>
      <c r="B28"/>
      <c r="C28"/>
      <c r="D28"/>
      <c r="E28" s="93"/>
      <c r="F28"/>
      <c r="G28" s="93"/>
      <c r="H28" s="93"/>
      <c r="I28"/>
      <c r="J28"/>
      <c r="K28"/>
      <c r="L28"/>
      <c r="M28"/>
      <c r="N28"/>
      <c r="O28"/>
      <c r="P28"/>
      <c r="Q28" s="1"/>
      <c r="R28"/>
      <c r="S28"/>
      <c r="T28" s="1"/>
      <c r="U28"/>
      <c r="V28"/>
      <c r="W28"/>
      <c r="X28"/>
    </row>
    <row r="29" spans="1:24" ht="11.25" customHeight="1">
      <c r="A29"/>
      <c r="B29"/>
      <c r="C29"/>
      <c r="D29"/>
      <c r="E29" s="93"/>
      <c r="F29"/>
      <c r="G29" s="93"/>
      <c r="H29" s="93"/>
      <c r="I29"/>
      <c r="J29"/>
      <c r="K29"/>
      <c r="L29"/>
      <c r="M29"/>
      <c r="N29"/>
      <c r="O29"/>
      <c r="P29"/>
      <c r="Q29"/>
      <c r="R29"/>
      <c r="S29"/>
      <c r="T29" s="1"/>
      <c r="U29"/>
      <c r="V29"/>
      <c r="W29"/>
      <c r="X29"/>
    </row>
    <row r="30" spans="1:24" ht="11.25" customHeight="1">
      <c r="A30"/>
      <c r="B30"/>
      <c r="C30"/>
      <c r="D30"/>
      <c r="E30" s="93"/>
      <c r="F30"/>
      <c r="G30" s="93"/>
      <c r="H30" s="93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1.25" customHeight="1">
      <c r="A31"/>
      <c r="B31"/>
      <c r="C31"/>
      <c r="D31"/>
      <c r="E31" s="93"/>
      <c r="F31"/>
      <c r="G31" s="93"/>
      <c r="H31" s="93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1.25" customHeight="1">
      <c r="A32"/>
      <c r="B32"/>
      <c r="C32"/>
      <c r="D32"/>
      <c r="E32" s="93"/>
      <c r="F32"/>
      <c r="G32" s="93"/>
      <c r="H32" s="93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1.25" customHeight="1">
      <c r="A33"/>
      <c r="B33"/>
      <c r="C33"/>
      <c r="D33"/>
      <c r="E33" s="93"/>
      <c r="F33"/>
      <c r="G33" s="93"/>
      <c r="H33" s="93"/>
      <c r="I33"/>
      <c r="J33"/>
      <c r="K33" s="1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1.25" customHeight="1">
      <c r="A34"/>
      <c r="B34"/>
      <c r="C34"/>
      <c r="D34"/>
      <c r="E34" s="93"/>
      <c r="F34"/>
      <c r="G34" s="93"/>
      <c r="H34" s="9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1.25" customHeight="1">
      <c r="A35"/>
      <c r="B35"/>
      <c r="C35"/>
      <c r="D35"/>
      <c r="E35" s="93"/>
      <c r="F35"/>
      <c r="G35" s="93"/>
      <c r="H35" s="9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1.25" customHeight="1">
      <c r="A36"/>
      <c r="B36"/>
      <c r="C36"/>
      <c r="D36"/>
      <c r="E36" s="93"/>
      <c r="F36"/>
      <c r="G36" s="93"/>
      <c r="H36" s="9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1.25" customHeight="1">
      <c r="A37"/>
      <c r="B37"/>
      <c r="C37"/>
      <c r="D37"/>
      <c r="E37" s="93"/>
      <c r="F37"/>
      <c r="G37" s="93"/>
      <c r="H37" s="9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1.25" customHeight="1">
      <c r="A38"/>
      <c r="B38"/>
      <c r="C38"/>
      <c r="D38"/>
      <c r="E38" s="93"/>
      <c r="F38"/>
      <c r="G38" s="93"/>
      <c r="H38" s="9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1.25" customHeight="1">
      <c r="A39"/>
      <c r="B39"/>
      <c r="C39"/>
      <c r="D39"/>
      <c r="E39" s="93"/>
      <c r="F39"/>
      <c r="G39" s="93"/>
      <c r="H39" s="93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1.25" customHeight="1">
      <c r="A40"/>
      <c r="B40"/>
      <c r="C40"/>
      <c r="D40"/>
      <c r="E40" s="93"/>
      <c r="F40"/>
      <c r="G40" s="93"/>
      <c r="H40" s="9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1.25" customHeight="1">
      <c r="A41"/>
      <c r="B41"/>
      <c r="C41"/>
      <c r="D41"/>
      <c r="E41" s="93"/>
      <c r="F41"/>
      <c r="G41" s="93"/>
      <c r="H41" s="9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1.25" customHeight="1">
      <c r="A42"/>
      <c r="B42"/>
      <c r="C42"/>
      <c r="D42"/>
      <c r="E42" s="93"/>
      <c r="F42"/>
      <c r="G42" s="93"/>
      <c r="H42" s="9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1.25" customHeight="1">
      <c r="A43"/>
      <c r="B43"/>
      <c r="C43"/>
      <c r="D43"/>
      <c r="E43" s="93"/>
      <c r="F43"/>
      <c r="G43" s="93"/>
      <c r="H43" s="9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1.25" customHeight="1">
      <c r="A44"/>
      <c r="B44"/>
      <c r="C44"/>
      <c r="D44"/>
      <c r="E44" s="93"/>
      <c r="F44"/>
      <c r="G44" s="93"/>
      <c r="H44" s="9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1.25" customHeight="1">
      <c r="A45"/>
      <c r="B45"/>
      <c r="C45"/>
      <c r="D45"/>
      <c r="E45" s="93"/>
      <c r="F45"/>
      <c r="G45" s="93"/>
      <c r="H45" s="93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1.25" customHeight="1">
      <c r="A46"/>
      <c r="B46"/>
      <c r="C46"/>
      <c r="D46"/>
      <c r="E46" s="93"/>
      <c r="F46"/>
      <c r="G46" s="93"/>
      <c r="H46" s="93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1.25" customHeight="1">
      <c r="A47"/>
      <c r="B47"/>
      <c r="C47"/>
      <c r="D47"/>
      <c r="E47" s="93"/>
      <c r="F47"/>
      <c r="G47" s="93"/>
      <c r="H47" s="93"/>
      <c r="I47"/>
      <c r="J47"/>
      <c r="K47" s="1"/>
      <c r="L47"/>
      <c r="M47"/>
      <c r="N47"/>
      <c r="O47"/>
      <c r="P47"/>
      <c r="Q47"/>
      <c r="R47"/>
      <c r="S47"/>
      <c r="T47"/>
      <c r="U47"/>
      <c r="V47"/>
      <c r="W47"/>
      <c r="X47"/>
    </row>
  </sheetData>
  <sheetProtection formatCells="0" formatColumns="0" formatRows="0"/>
  <mergeCells count="20">
    <mergeCell ref="S5:S7"/>
    <mergeCell ref="T5:T7"/>
    <mergeCell ref="G5:G7"/>
    <mergeCell ref="U5:U7"/>
    <mergeCell ref="V5:V7"/>
    <mergeCell ref="W5:W7"/>
    <mergeCell ref="X5:X7"/>
    <mergeCell ref="A2:V2"/>
    <mergeCell ref="I5:Q5"/>
    <mergeCell ref="J6:P6"/>
    <mergeCell ref="A5:A7"/>
    <mergeCell ref="B5:B7"/>
    <mergeCell ref="C5:C7"/>
    <mergeCell ref="D5:D7"/>
    <mergeCell ref="E5:E7"/>
    <mergeCell ref="F5:F7"/>
    <mergeCell ref="H5:H7"/>
    <mergeCell ref="I6:I7"/>
    <mergeCell ref="Q6:Q7"/>
    <mergeCell ref="R5:R7"/>
  </mergeCells>
  <phoneticPr fontId="1" type="noConversion"/>
  <printOptions horizontalCentered="1"/>
  <pageMargins left="0.36944444444444402" right="0.389583333333333" top="0.59027777777777801" bottom="0.59027777777777801" header="0.51180555555555596" footer="0.51180555555555596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"/>
  <sheetViews>
    <sheetView tabSelected="1" topLeftCell="I1" workbookViewId="0">
      <selection activeCell="S10" sqref="S10"/>
    </sheetView>
  </sheetViews>
  <sheetFormatPr defaultRowHeight="14.25"/>
  <cols>
    <col min="2" max="26" width="6.5" customWidth="1"/>
  </cols>
  <sheetData>
    <row r="1" spans="1:26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110" t="s">
        <v>359</v>
      </c>
    </row>
    <row r="2" spans="1:26" ht="27">
      <c r="A2" s="146" t="s">
        <v>207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27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 t="s">
        <v>232</v>
      </c>
    </row>
    <row r="4" spans="1:26" ht="67.5">
      <c r="A4" s="58" t="s">
        <v>182</v>
      </c>
      <c r="B4" s="58" t="s">
        <v>47</v>
      </c>
      <c r="C4" s="58" t="s">
        <v>208</v>
      </c>
      <c r="D4" s="58" t="s">
        <v>209</v>
      </c>
      <c r="E4" s="58" t="s">
        <v>210</v>
      </c>
      <c r="F4" s="58" t="s">
        <v>211</v>
      </c>
      <c r="G4" s="58" t="s">
        <v>212</v>
      </c>
      <c r="H4" s="58" t="s">
        <v>213</v>
      </c>
      <c r="I4" s="58" t="s">
        <v>214</v>
      </c>
      <c r="J4" s="58" t="s">
        <v>215</v>
      </c>
      <c r="K4" s="58" t="s">
        <v>216</v>
      </c>
      <c r="L4" s="58" t="s">
        <v>217</v>
      </c>
      <c r="M4" s="58" t="s">
        <v>218</v>
      </c>
      <c r="N4" s="58" t="s">
        <v>219</v>
      </c>
      <c r="O4" s="58" t="s">
        <v>220</v>
      </c>
      <c r="P4" s="58" t="s">
        <v>221</v>
      </c>
      <c r="Q4" s="58" t="s">
        <v>222</v>
      </c>
      <c r="R4" s="58" t="s">
        <v>223</v>
      </c>
      <c r="S4" s="58" t="s">
        <v>224</v>
      </c>
      <c r="T4" s="58" t="s">
        <v>225</v>
      </c>
      <c r="U4" s="58" t="s">
        <v>226</v>
      </c>
      <c r="V4" s="58" t="s">
        <v>227</v>
      </c>
      <c r="W4" s="58" t="s">
        <v>228</v>
      </c>
      <c r="X4" s="58" t="s">
        <v>229</v>
      </c>
      <c r="Y4" s="58" t="s">
        <v>230</v>
      </c>
      <c r="Z4" s="58" t="s">
        <v>231</v>
      </c>
    </row>
    <row r="5" spans="1:26" ht="25.5" customHeight="1">
      <c r="A5" s="59"/>
      <c r="B5" s="60">
        <f>SUM(C5:Z5)</f>
        <v>714.13</v>
      </c>
      <c r="C5" s="61">
        <v>92</v>
      </c>
      <c r="D5" s="61">
        <v>61.06</v>
      </c>
      <c r="E5" s="61">
        <v>11.5</v>
      </c>
      <c r="F5" s="61"/>
      <c r="G5" s="61">
        <v>1.2</v>
      </c>
      <c r="H5" s="61">
        <v>21</v>
      </c>
      <c r="I5" s="61"/>
      <c r="J5" s="61"/>
      <c r="K5" s="61">
        <v>149</v>
      </c>
      <c r="L5" s="61">
        <v>20</v>
      </c>
      <c r="M5" s="61">
        <v>65.3</v>
      </c>
      <c r="N5" s="61">
        <v>22.7</v>
      </c>
      <c r="O5" s="61">
        <v>21.5</v>
      </c>
      <c r="P5" s="61">
        <v>20.38</v>
      </c>
      <c r="Q5" s="61">
        <v>10.5</v>
      </c>
      <c r="R5" s="61">
        <v>3</v>
      </c>
      <c r="S5" s="61">
        <v>36.5</v>
      </c>
      <c r="T5" s="61"/>
      <c r="U5" s="61">
        <v>12.2</v>
      </c>
      <c r="V5" s="61">
        <v>66.290000000000006</v>
      </c>
      <c r="W5" s="61"/>
      <c r="X5" s="61">
        <v>100</v>
      </c>
      <c r="Y5" s="61"/>
      <c r="Z5" s="61"/>
    </row>
    <row r="6" spans="1:26" ht="25.5" customHeight="1">
      <c r="A6" s="62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</sheetData>
  <mergeCells count="1">
    <mergeCell ref="A2:Z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topLeftCell="A7" workbookViewId="0">
      <selection activeCell="D13" sqref="D13"/>
    </sheetView>
  </sheetViews>
  <sheetFormatPr defaultColWidth="9" defaultRowHeight="14.25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spans="1:4" ht="12.75" customHeight="1">
      <c r="D1" s="45" t="s">
        <v>0</v>
      </c>
    </row>
    <row r="2" spans="1:4" ht="21" customHeight="1">
      <c r="A2" s="111" t="s">
        <v>1</v>
      </c>
      <c r="B2" s="111"/>
      <c r="C2" s="111"/>
      <c r="D2" s="111"/>
    </row>
    <row r="3" spans="1:4" ht="19.5" customHeight="1">
      <c r="A3" s="46"/>
      <c r="B3" s="47"/>
      <c r="C3" s="47"/>
      <c r="D3" s="11" t="s">
        <v>2</v>
      </c>
    </row>
    <row r="4" spans="1:4" ht="12" customHeight="1">
      <c r="A4" s="112" t="s">
        <v>3</v>
      </c>
      <c r="B4" s="113"/>
      <c r="C4" s="112" t="s">
        <v>4</v>
      </c>
      <c r="D4" s="113"/>
    </row>
    <row r="5" spans="1:4" ht="12" customHeight="1">
      <c r="A5" s="15" t="s">
        <v>5</v>
      </c>
      <c r="B5" s="15" t="s">
        <v>6</v>
      </c>
      <c r="C5" s="15" t="s">
        <v>5</v>
      </c>
      <c r="D5" s="15" t="s">
        <v>6</v>
      </c>
    </row>
    <row r="6" spans="1:4" s="10" customFormat="1" ht="15" customHeight="1">
      <c r="A6" s="24" t="s">
        <v>7</v>
      </c>
      <c r="B6" s="88">
        <f>B7+B8+B9</f>
        <v>14196</v>
      </c>
      <c r="C6" s="24" t="s">
        <v>8</v>
      </c>
      <c r="D6" s="88">
        <f>SUM(D7:D29)</f>
        <v>14196</v>
      </c>
    </row>
    <row r="7" spans="1:4" s="10" customFormat="1" ht="15" customHeight="1">
      <c r="A7" s="24" t="s">
        <v>9</v>
      </c>
      <c r="B7" s="88">
        <f>D6</f>
        <v>14196</v>
      </c>
      <c r="C7" s="25" t="s">
        <v>10</v>
      </c>
      <c r="D7" s="88">
        <v>9833</v>
      </c>
    </row>
    <row r="8" spans="1:4" s="10" customFormat="1" ht="15" customHeight="1">
      <c r="A8" s="25" t="s">
        <v>11</v>
      </c>
      <c r="B8" s="88"/>
      <c r="C8" s="24" t="s">
        <v>12</v>
      </c>
      <c r="D8" s="88"/>
    </row>
    <row r="9" spans="1:4" s="10" customFormat="1" ht="15" customHeight="1">
      <c r="A9" s="25" t="s">
        <v>13</v>
      </c>
      <c r="B9" s="88">
        <v>0</v>
      </c>
      <c r="C9" s="25" t="s">
        <v>14</v>
      </c>
      <c r="D9" s="88"/>
    </row>
    <row r="10" spans="1:4" s="10" customFormat="1" ht="15" customHeight="1">
      <c r="A10" s="25" t="s">
        <v>15</v>
      </c>
      <c r="B10" s="88">
        <v>0</v>
      </c>
      <c r="C10" s="25" t="s">
        <v>16</v>
      </c>
      <c r="D10" s="88">
        <v>245</v>
      </c>
    </row>
    <row r="11" spans="1:4" s="10" customFormat="1" ht="14.1" customHeight="1">
      <c r="A11" s="48"/>
      <c r="B11" s="90"/>
      <c r="C11" s="25" t="s">
        <v>17</v>
      </c>
      <c r="D11" s="88">
        <v>100</v>
      </c>
    </row>
    <row r="12" spans="1:4" s="10" customFormat="1" ht="12.95" customHeight="1">
      <c r="A12" s="48"/>
      <c r="B12" s="90"/>
      <c r="C12" s="25" t="s">
        <v>18</v>
      </c>
      <c r="D12" s="88"/>
    </row>
    <row r="13" spans="1:4" s="10" customFormat="1" ht="12" customHeight="1">
      <c r="A13" s="48"/>
      <c r="B13" s="90"/>
      <c r="C13" s="25" t="s">
        <v>19</v>
      </c>
      <c r="D13" s="88">
        <v>80</v>
      </c>
    </row>
    <row r="14" spans="1:4" s="10" customFormat="1" ht="12" customHeight="1">
      <c r="A14" s="48"/>
      <c r="B14" s="90"/>
      <c r="C14" s="25" t="s">
        <v>20</v>
      </c>
      <c r="D14" s="88">
        <v>828</v>
      </c>
    </row>
    <row r="15" spans="1:4" s="10" customFormat="1" ht="12" customHeight="1">
      <c r="A15" s="25"/>
      <c r="B15" s="91"/>
      <c r="C15" s="25" t="s">
        <v>21</v>
      </c>
      <c r="D15" s="88">
        <v>348</v>
      </c>
    </row>
    <row r="16" spans="1:4" s="10" customFormat="1" ht="12" customHeight="1">
      <c r="A16" s="25"/>
      <c r="B16" s="91"/>
      <c r="C16" s="25" t="s">
        <v>22</v>
      </c>
      <c r="D16" s="88">
        <v>390</v>
      </c>
    </row>
    <row r="17" spans="1:4" s="10" customFormat="1" ht="12" customHeight="1">
      <c r="A17" s="25"/>
      <c r="B17" s="91"/>
      <c r="C17" s="25" t="s">
        <v>23</v>
      </c>
      <c r="D17" s="88">
        <v>830</v>
      </c>
    </row>
    <row r="18" spans="1:4" s="10" customFormat="1" ht="14.25" customHeight="1">
      <c r="A18" s="49"/>
      <c r="B18" s="91"/>
      <c r="C18" s="26" t="s">
        <v>24</v>
      </c>
      <c r="D18" s="88">
        <v>505</v>
      </c>
    </row>
    <row r="19" spans="1:4" s="10" customFormat="1" ht="15" customHeight="1">
      <c r="A19" s="49"/>
      <c r="B19" s="91"/>
      <c r="C19" s="25" t="s">
        <v>25</v>
      </c>
      <c r="D19" s="88">
        <v>80</v>
      </c>
    </row>
    <row r="20" spans="1:4" s="10" customFormat="1" ht="15" customHeight="1">
      <c r="A20" s="49"/>
      <c r="B20" s="91"/>
      <c r="C20" s="25" t="s">
        <v>26</v>
      </c>
      <c r="D20" s="88"/>
    </row>
    <row r="21" spans="1:4" s="10" customFormat="1" ht="15" customHeight="1">
      <c r="A21" s="49"/>
      <c r="B21" s="91"/>
      <c r="C21" s="25" t="s">
        <v>27</v>
      </c>
      <c r="D21" s="88"/>
    </row>
    <row r="22" spans="1:4" s="10" customFormat="1" ht="12" customHeight="1">
      <c r="A22" s="49"/>
      <c r="B22" s="91"/>
      <c r="C22" s="25" t="s">
        <v>28</v>
      </c>
      <c r="D22" s="88"/>
    </row>
    <row r="23" spans="1:4" s="10" customFormat="1" ht="15" customHeight="1">
      <c r="A23" s="49"/>
      <c r="B23" s="91"/>
      <c r="C23" s="25" t="s">
        <v>29</v>
      </c>
      <c r="D23" s="88"/>
    </row>
    <row r="24" spans="1:4" s="10" customFormat="1" ht="15" customHeight="1">
      <c r="A24" s="49"/>
      <c r="B24" s="91"/>
      <c r="C24" s="25" t="s">
        <v>30</v>
      </c>
      <c r="D24" s="88"/>
    </row>
    <row r="25" spans="1:4" s="10" customFormat="1" ht="12" customHeight="1">
      <c r="A25" s="49"/>
      <c r="B25" s="91"/>
      <c r="C25" s="25" t="s">
        <v>31</v>
      </c>
      <c r="D25" s="88">
        <v>147</v>
      </c>
    </row>
    <row r="26" spans="1:4" s="10" customFormat="1" ht="12" customHeight="1">
      <c r="A26" s="49"/>
      <c r="B26" s="91"/>
      <c r="C26" s="25" t="s">
        <v>32</v>
      </c>
      <c r="D26" s="88"/>
    </row>
    <row r="27" spans="1:4" s="10" customFormat="1" ht="15" customHeight="1">
      <c r="A27" s="49"/>
      <c r="B27" s="91"/>
      <c r="C27" s="25" t="s">
        <v>33</v>
      </c>
      <c r="D27" s="88">
        <v>810</v>
      </c>
    </row>
    <row r="28" spans="1:4" s="10" customFormat="1" ht="12.95" customHeight="1">
      <c r="A28" s="49"/>
      <c r="B28" s="91"/>
      <c r="C28" s="25" t="s">
        <v>34</v>
      </c>
      <c r="D28" s="88"/>
    </row>
    <row r="29" spans="1:4" s="10" customFormat="1" ht="15" customHeight="1">
      <c r="A29" s="49"/>
      <c r="B29" s="91"/>
      <c r="C29" s="25" t="s">
        <v>35</v>
      </c>
      <c r="D29" s="88"/>
    </row>
    <row r="30" spans="1:4" ht="12.95" customHeight="1">
      <c r="A30" s="50"/>
      <c r="B30" s="92"/>
      <c r="C30" s="51" t="s">
        <v>36</v>
      </c>
      <c r="D30" s="89"/>
    </row>
    <row r="31" spans="1:4" s="10" customFormat="1" ht="12" customHeight="1">
      <c r="A31" s="25" t="s">
        <v>37</v>
      </c>
      <c r="B31" s="88">
        <f>B6+B10</f>
        <v>14196</v>
      </c>
      <c r="C31" s="25" t="s">
        <v>38</v>
      </c>
      <c r="D31" s="88">
        <f>D30+D6</f>
        <v>14196</v>
      </c>
    </row>
  </sheetData>
  <sheetProtection formatCells="0" formatColumns="0" formatRows="0"/>
  <mergeCells count="3">
    <mergeCell ref="A2:D2"/>
    <mergeCell ref="A4:B4"/>
    <mergeCell ref="C4:D4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showGridLines="0" showZeros="0" topLeftCell="A46" workbookViewId="0">
      <selection activeCell="E68" sqref="E68"/>
    </sheetView>
  </sheetViews>
  <sheetFormatPr defaultColWidth="9" defaultRowHeight="14.25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spans="1:7" ht="14.25" customHeight="1">
      <c r="A1" s="10"/>
      <c r="G1" s="11" t="s">
        <v>39</v>
      </c>
    </row>
    <row r="2" spans="1:7" ht="21" customHeight="1">
      <c r="A2" s="114" t="s">
        <v>40</v>
      </c>
      <c r="B2" s="114"/>
      <c r="C2" s="114"/>
      <c r="D2" s="114"/>
      <c r="E2" s="114"/>
      <c r="F2" s="114"/>
      <c r="G2" s="114"/>
    </row>
    <row r="3" spans="1:7" ht="21" customHeight="1">
      <c r="A3" s="115"/>
      <c r="B3" s="116"/>
      <c r="C3" s="116"/>
      <c r="D3" s="116"/>
      <c r="E3" s="19"/>
      <c r="F3" s="19"/>
      <c r="G3" s="11" t="s">
        <v>2</v>
      </c>
    </row>
    <row r="4" spans="1:7" ht="25.5" customHeight="1">
      <c r="A4" s="112" t="s">
        <v>41</v>
      </c>
      <c r="B4" s="117"/>
      <c r="C4" s="117"/>
      <c r="D4" s="113"/>
      <c r="E4" s="118" t="s">
        <v>206</v>
      </c>
      <c r="F4" s="118"/>
      <c r="G4" s="118"/>
    </row>
    <row r="5" spans="1:7" ht="21.75" customHeight="1">
      <c r="A5" s="112" t="s">
        <v>42</v>
      </c>
      <c r="B5" s="117"/>
      <c r="C5" s="113"/>
      <c r="D5" s="14" t="s">
        <v>43</v>
      </c>
      <c r="E5" s="15" t="s">
        <v>44</v>
      </c>
      <c r="F5" s="15" t="s">
        <v>45</v>
      </c>
      <c r="G5" s="15" t="s">
        <v>46</v>
      </c>
    </row>
    <row r="6" spans="1:7" s="10" customFormat="1" ht="27" customHeight="1">
      <c r="A6" s="42" t="s">
        <v>236</v>
      </c>
      <c r="B6" s="42" t="s">
        <v>237</v>
      </c>
      <c r="C6" s="42" t="s">
        <v>238</v>
      </c>
      <c r="D6" s="17" t="s">
        <v>242</v>
      </c>
      <c r="E6" s="43">
        <v>3648.58</v>
      </c>
      <c r="F6" s="43">
        <v>3648.58</v>
      </c>
      <c r="G6" s="43"/>
    </row>
    <row r="7" spans="1:7" s="10" customFormat="1" ht="27" customHeight="1">
      <c r="A7" s="42" t="s">
        <v>239</v>
      </c>
      <c r="B7" s="42" t="s">
        <v>240</v>
      </c>
      <c r="C7" s="42" t="s">
        <v>240</v>
      </c>
      <c r="D7" s="17" t="s">
        <v>243</v>
      </c>
      <c r="E7" s="43">
        <v>92.1</v>
      </c>
      <c r="F7" s="43">
        <v>92.1</v>
      </c>
      <c r="G7" s="43"/>
    </row>
    <row r="8" spans="1:7" s="10" customFormat="1" ht="27" customHeight="1">
      <c r="A8" s="42" t="s">
        <v>239</v>
      </c>
      <c r="B8" s="42" t="s">
        <v>241</v>
      </c>
      <c r="C8" s="42" t="s">
        <v>238</v>
      </c>
      <c r="D8" s="17" t="s">
        <v>244</v>
      </c>
      <c r="E8" s="43">
        <v>6.33</v>
      </c>
      <c r="F8" s="43">
        <v>6.33</v>
      </c>
      <c r="G8" s="43"/>
    </row>
    <row r="9" spans="1:7" s="10" customFormat="1" ht="27" customHeight="1">
      <c r="A9" s="42" t="s">
        <v>239</v>
      </c>
      <c r="B9" s="42" t="s">
        <v>241</v>
      </c>
      <c r="C9" s="42" t="s">
        <v>245</v>
      </c>
      <c r="D9" s="17" t="s">
        <v>246</v>
      </c>
      <c r="E9" s="43">
        <v>7.47</v>
      </c>
      <c r="F9" s="43">
        <v>7.47</v>
      </c>
      <c r="G9" s="43"/>
    </row>
    <row r="10" spans="1:7" s="10" customFormat="1" ht="27" customHeight="1">
      <c r="A10" s="42" t="s">
        <v>239</v>
      </c>
      <c r="B10" s="42" t="s">
        <v>241</v>
      </c>
      <c r="C10" s="42" t="s">
        <v>237</v>
      </c>
      <c r="D10" s="17" t="s">
        <v>247</v>
      </c>
      <c r="E10" s="43">
        <v>3.98</v>
      </c>
      <c r="F10" s="43">
        <v>3.98</v>
      </c>
      <c r="G10" s="43"/>
    </row>
    <row r="11" spans="1:7" s="10" customFormat="1" ht="27" customHeight="1">
      <c r="A11" s="42" t="s">
        <v>248</v>
      </c>
      <c r="B11" s="42" t="s">
        <v>249</v>
      </c>
      <c r="C11" s="42" t="s">
        <v>238</v>
      </c>
      <c r="D11" s="17" t="s">
        <v>250</v>
      </c>
      <c r="E11" s="43">
        <v>25.4</v>
      </c>
      <c r="F11" s="43">
        <v>25.4</v>
      </c>
      <c r="G11" s="43"/>
    </row>
    <row r="12" spans="1:7" s="10" customFormat="1" ht="27" customHeight="1">
      <c r="A12" s="42" t="s">
        <v>248</v>
      </c>
      <c r="B12" s="42" t="s">
        <v>249</v>
      </c>
      <c r="C12" s="42" t="s">
        <v>245</v>
      </c>
      <c r="D12" s="17" t="s">
        <v>251</v>
      </c>
      <c r="E12" s="43">
        <v>17.28</v>
      </c>
      <c r="F12" s="43">
        <v>17.28</v>
      </c>
      <c r="G12" s="43"/>
    </row>
    <row r="13" spans="1:7" s="10" customFormat="1" ht="27" customHeight="1">
      <c r="A13" s="42" t="s">
        <v>248</v>
      </c>
      <c r="B13" s="42" t="s">
        <v>249</v>
      </c>
      <c r="C13" s="42" t="s">
        <v>237</v>
      </c>
      <c r="D13" s="17" t="s">
        <v>252</v>
      </c>
      <c r="E13" s="43">
        <v>3.65</v>
      </c>
      <c r="F13" s="43">
        <v>3.65</v>
      </c>
      <c r="G13" s="43"/>
    </row>
    <row r="14" spans="1:7" s="10" customFormat="1" ht="27" customHeight="1">
      <c r="A14" s="42" t="s">
        <v>248</v>
      </c>
      <c r="B14" s="42" t="s">
        <v>249</v>
      </c>
      <c r="C14" s="42" t="s">
        <v>253</v>
      </c>
      <c r="D14" s="17" t="s">
        <v>254</v>
      </c>
      <c r="E14" s="43">
        <v>1.41</v>
      </c>
      <c r="F14" s="43">
        <v>1.41</v>
      </c>
      <c r="G14" s="43"/>
    </row>
    <row r="15" spans="1:7" s="10" customFormat="1" ht="27" customHeight="1">
      <c r="A15" s="42" t="s">
        <v>255</v>
      </c>
      <c r="B15" s="42" t="s">
        <v>245</v>
      </c>
      <c r="C15" s="42" t="s">
        <v>238</v>
      </c>
      <c r="D15" s="17" t="s">
        <v>256</v>
      </c>
      <c r="E15" s="43">
        <v>147.19</v>
      </c>
      <c r="F15" s="43">
        <v>147.19</v>
      </c>
      <c r="G15" s="43"/>
    </row>
    <row r="16" spans="1:7" s="10" customFormat="1" ht="27" customHeight="1">
      <c r="A16" s="42" t="s">
        <v>257</v>
      </c>
      <c r="B16" s="42" t="s">
        <v>258</v>
      </c>
      <c r="C16" s="42" t="s">
        <v>259</v>
      </c>
      <c r="D16" s="17" t="s">
        <v>289</v>
      </c>
      <c r="E16" s="43"/>
      <c r="F16" s="43"/>
      <c r="G16" s="43">
        <v>3008</v>
      </c>
    </row>
    <row r="17" spans="1:7" s="10" customFormat="1" ht="27" customHeight="1">
      <c r="A17" s="42" t="s">
        <v>257</v>
      </c>
      <c r="B17" s="42" t="s">
        <v>258</v>
      </c>
      <c r="C17" s="42" t="s">
        <v>260</v>
      </c>
      <c r="D17" s="17" t="s">
        <v>290</v>
      </c>
      <c r="E17" s="43"/>
      <c r="F17" s="43"/>
      <c r="G17" s="43">
        <v>480</v>
      </c>
    </row>
    <row r="18" spans="1:7" s="10" customFormat="1" ht="27" customHeight="1">
      <c r="A18" s="42" t="s">
        <v>257</v>
      </c>
      <c r="B18" s="42" t="s">
        <v>261</v>
      </c>
      <c r="C18" s="42" t="s">
        <v>261</v>
      </c>
      <c r="D18" s="17" t="s">
        <v>291</v>
      </c>
      <c r="E18" s="43"/>
      <c r="F18" s="43"/>
      <c r="G18" s="43">
        <v>50</v>
      </c>
    </row>
    <row r="19" spans="1:7" s="10" customFormat="1" ht="27" customHeight="1">
      <c r="A19" s="42" t="s">
        <v>257</v>
      </c>
      <c r="B19" s="42" t="s">
        <v>261</v>
      </c>
      <c r="C19" s="42" t="s">
        <v>262</v>
      </c>
      <c r="D19" s="17" t="s">
        <v>292</v>
      </c>
      <c r="E19" s="43"/>
      <c r="F19" s="43"/>
      <c r="G19" s="43">
        <v>150</v>
      </c>
    </row>
    <row r="20" spans="1:7" s="10" customFormat="1" ht="27" customHeight="1">
      <c r="A20" s="42" t="s">
        <v>257</v>
      </c>
      <c r="B20" s="42" t="s">
        <v>261</v>
      </c>
      <c r="C20" s="42" t="s">
        <v>263</v>
      </c>
      <c r="D20" s="17" t="s">
        <v>293</v>
      </c>
      <c r="E20" s="43"/>
      <c r="F20" s="43"/>
      <c r="G20" s="43">
        <v>200</v>
      </c>
    </row>
    <row r="21" spans="1:7" s="10" customFormat="1" ht="27" customHeight="1">
      <c r="A21" s="42" t="s">
        <v>257</v>
      </c>
      <c r="B21" s="42" t="s">
        <v>264</v>
      </c>
      <c r="C21" s="42" t="s">
        <v>265</v>
      </c>
      <c r="D21" s="17" t="s">
        <v>294</v>
      </c>
      <c r="E21" s="43"/>
      <c r="F21" s="43"/>
      <c r="G21" s="43">
        <v>30</v>
      </c>
    </row>
    <row r="22" spans="1:7" s="10" customFormat="1" ht="27" customHeight="1">
      <c r="A22" s="42" t="s">
        <v>257</v>
      </c>
      <c r="B22" s="42" t="s">
        <v>262</v>
      </c>
      <c r="C22" s="42" t="s">
        <v>259</v>
      </c>
      <c r="D22" s="17" t="s">
        <v>289</v>
      </c>
      <c r="E22" s="43"/>
      <c r="F22" s="43"/>
      <c r="G22" s="43">
        <v>80</v>
      </c>
    </row>
    <row r="23" spans="1:7" s="10" customFormat="1" ht="27" customHeight="1">
      <c r="A23" s="42" t="s">
        <v>257</v>
      </c>
      <c r="B23" s="42" t="s">
        <v>265</v>
      </c>
      <c r="C23" s="42" t="s">
        <v>259</v>
      </c>
      <c r="D23" s="17" t="s">
        <v>289</v>
      </c>
      <c r="E23" s="43"/>
      <c r="F23" s="43"/>
      <c r="G23" s="43">
        <v>1000</v>
      </c>
    </row>
    <row r="24" spans="1:7" s="10" customFormat="1" ht="27" customHeight="1">
      <c r="A24" s="42" t="s">
        <v>257</v>
      </c>
      <c r="B24" s="42" t="s">
        <v>260</v>
      </c>
      <c r="C24" s="42" t="s">
        <v>261</v>
      </c>
      <c r="D24" s="17" t="s">
        <v>295</v>
      </c>
      <c r="E24" s="43"/>
      <c r="F24" s="43"/>
      <c r="G24" s="43">
        <v>15</v>
      </c>
    </row>
    <row r="25" spans="1:7" s="10" customFormat="1" ht="27" customHeight="1">
      <c r="A25" s="42" t="s">
        <v>257</v>
      </c>
      <c r="B25" s="42" t="s">
        <v>266</v>
      </c>
      <c r="C25" s="42" t="s">
        <v>260</v>
      </c>
      <c r="D25" s="17" t="s">
        <v>296</v>
      </c>
      <c r="E25" s="43"/>
      <c r="F25" s="43"/>
      <c r="G25" s="43">
        <v>100</v>
      </c>
    </row>
    <row r="26" spans="1:7" s="10" customFormat="1" ht="27" customHeight="1">
      <c r="A26" s="42" t="s">
        <v>257</v>
      </c>
      <c r="B26" s="42" t="s">
        <v>267</v>
      </c>
      <c r="C26" s="42" t="s">
        <v>261</v>
      </c>
      <c r="D26" s="17" t="s">
        <v>297</v>
      </c>
      <c r="E26" s="43"/>
      <c r="F26" s="43"/>
      <c r="G26" s="43">
        <v>15</v>
      </c>
    </row>
    <row r="27" spans="1:7" s="10" customFormat="1" ht="27" customHeight="1">
      <c r="A27" s="42" t="s">
        <v>257</v>
      </c>
      <c r="B27" s="42" t="s">
        <v>267</v>
      </c>
      <c r="C27" s="42" t="s">
        <v>263</v>
      </c>
      <c r="D27" s="17" t="s">
        <v>298</v>
      </c>
      <c r="E27" s="43"/>
      <c r="F27" s="43"/>
      <c r="G27" s="43">
        <v>20</v>
      </c>
    </row>
    <row r="28" spans="1:7" s="10" customFormat="1" ht="27" customHeight="1">
      <c r="A28" s="42" t="s">
        <v>257</v>
      </c>
      <c r="B28" s="42" t="s">
        <v>268</v>
      </c>
      <c r="C28" s="42" t="s">
        <v>260</v>
      </c>
      <c r="D28" s="17" t="s">
        <v>299</v>
      </c>
      <c r="E28" s="43"/>
      <c r="F28" s="43"/>
      <c r="G28" s="43">
        <v>605</v>
      </c>
    </row>
    <row r="29" spans="1:7" s="10" customFormat="1" ht="27" customHeight="1">
      <c r="A29" s="42" t="s">
        <v>257</v>
      </c>
      <c r="B29" s="42" t="s">
        <v>269</v>
      </c>
      <c r="C29" s="42" t="s">
        <v>262</v>
      </c>
      <c r="D29" s="17" t="s">
        <v>300</v>
      </c>
      <c r="E29" s="43"/>
      <c r="F29" s="43"/>
      <c r="G29" s="43">
        <v>150</v>
      </c>
    </row>
    <row r="30" spans="1:7" s="10" customFormat="1" ht="27" customHeight="1">
      <c r="A30" s="42" t="s">
        <v>257</v>
      </c>
      <c r="B30" s="42" t="s">
        <v>269</v>
      </c>
      <c r="C30" s="42" t="s">
        <v>263</v>
      </c>
      <c r="D30" s="17" t="s">
        <v>301</v>
      </c>
      <c r="E30" s="43"/>
      <c r="F30" s="43"/>
      <c r="G30" s="43">
        <v>20</v>
      </c>
    </row>
    <row r="31" spans="1:7" s="10" customFormat="1" ht="27" customHeight="1">
      <c r="A31" s="42" t="s">
        <v>257</v>
      </c>
      <c r="B31" s="42" t="s">
        <v>270</v>
      </c>
      <c r="C31" s="42" t="s">
        <v>263</v>
      </c>
      <c r="D31" s="17" t="s">
        <v>302</v>
      </c>
      <c r="E31" s="43"/>
      <c r="F31" s="43"/>
      <c r="G31" s="43">
        <v>20</v>
      </c>
    </row>
    <row r="32" spans="1:7" s="10" customFormat="1" ht="27" customHeight="1">
      <c r="A32" s="42" t="s">
        <v>257</v>
      </c>
      <c r="B32" s="42" t="s">
        <v>271</v>
      </c>
      <c r="C32" s="42" t="s">
        <v>263</v>
      </c>
      <c r="D32" s="17" t="s">
        <v>303</v>
      </c>
      <c r="E32" s="43"/>
      <c r="F32" s="43"/>
      <c r="G32" s="43">
        <v>220</v>
      </c>
    </row>
    <row r="33" spans="1:7" s="10" customFormat="1" ht="27" customHeight="1">
      <c r="A33" s="42" t="s">
        <v>257</v>
      </c>
      <c r="B33" s="42" t="s">
        <v>272</v>
      </c>
      <c r="C33" s="42" t="s">
        <v>261</v>
      </c>
      <c r="D33" s="17" t="s">
        <v>304</v>
      </c>
      <c r="E33" s="43"/>
      <c r="F33" s="43"/>
      <c r="G33" s="43">
        <v>20</v>
      </c>
    </row>
    <row r="34" spans="1:7" s="10" customFormat="1" ht="27" customHeight="1">
      <c r="A34" s="42" t="s">
        <v>273</v>
      </c>
      <c r="B34" s="42" t="s">
        <v>262</v>
      </c>
      <c r="C34" s="42" t="s">
        <v>263</v>
      </c>
      <c r="D34" s="17" t="s">
        <v>305</v>
      </c>
      <c r="E34" s="43"/>
      <c r="F34" s="43"/>
      <c r="G34" s="43">
        <v>60</v>
      </c>
    </row>
    <row r="35" spans="1:7" s="10" customFormat="1" ht="27" customHeight="1">
      <c r="A35" s="42" t="s">
        <v>273</v>
      </c>
      <c r="B35" s="42" t="s">
        <v>260</v>
      </c>
      <c r="C35" s="42" t="s">
        <v>263</v>
      </c>
      <c r="D35" s="17" t="s">
        <v>306</v>
      </c>
      <c r="E35" s="43"/>
      <c r="F35" s="43"/>
      <c r="G35" s="43">
        <v>30</v>
      </c>
    </row>
    <row r="36" spans="1:7" s="10" customFormat="1" ht="27" customHeight="1">
      <c r="A36" s="42" t="s">
        <v>273</v>
      </c>
      <c r="B36" s="42" t="s">
        <v>263</v>
      </c>
      <c r="C36" s="42" t="s">
        <v>274</v>
      </c>
      <c r="D36" s="17" t="s">
        <v>307</v>
      </c>
      <c r="E36" s="43"/>
      <c r="F36" s="43"/>
      <c r="G36" s="43">
        <v>155</v>
      </c>
    </row>
    <row r="37" spans="1:7" s="10" customFormat="1" ht="27" customHeight="1">
      <c r="A37" s="42" t="s">
        <v>275</v>
      </c>
      <c r="B37" s="42" t="s">
        <v>274</v>
      </c>
      <c r="C37" s="42" t="s">
        <v>263</v>
      </c>
      <c r="D37" s="17" t="s">
        <v>308</v>
      </c>
      <c r="E37" s="43"/>
      <c r="F37" s="43"/>
      <c r="G37" s="43">
        <v>100</v>
      </c>
    </row>
    <row r="38" spans="1:7" s="10" customFormat="1" ht="27" customHeight="1">
      <c r="A38" s="42" t="s">
        <v>276</v>
      </c>
      <c r="B38" s="42" t="s">
        <v>263</v>
      </c>
      <c r="C38" s="42" t="s">
        <v>259</v>
      </c>
      <c r="D38" s="17" t="s">
        <v>309</v>
      </c>
      <c r="E38" s="43"/>
      <c r="F38" s="43"/>
      <c r="G38" s="43">
        <v>80</v>
      </c>
    </row>
    <row r="39" spans="1:7" s="10" customFormat="1" ht="27" customHeight="1">
      <c r="A39" s="42" t="s">
        <v>277</v>
      </c>
      <c r="B39" s="42" t="s">
        <v>274</v>
      </c>
      <c r="C39" s="42" t="s">
        <v>263</v>
      </c>
      <c r="D39" s="17" t="s">
        <v>310</v>
      </c>
      <c r="E39" s="43"/>
      <c r="F39" s="43"/>
      <c r="G39" s="43">
        <v>220</v>
      </c>
    </row>
    <row r="40" spans="1:7" s="10" customFormat="1" ht="27" customHeight="1">
      <c r="A40" s="42" t="s">
        <v>277</v>
      </c>
      <c r="B40" s="42" t="s">
        <v>259</v>
      </c>
      <c r="C40" s="42" t="s">
        <v>263</v>
      </c>
      <c r="D40" s="17" t="s">
        <v>311</v>
      </c>
      <c r="E40" s="43"/>
      <c r="F40" s="43"/>
      <c r="G40" s="43">
        <v>250</v>
      </c>
    </row>
    <row r="41" spans="1:7" s="10" customFormat="1" ht="27" customHeight="1">
      <c r="A41" s="42" t="s">
        <v>277</v>
      </c>
      <c r="B41" s="42" t="s">
        <v>267</v>
      </c>
      <c r="C41" s="42" t="s">
        <v>263</v>
      </c>
      <c r="D41" s="17" t="s">
        <v>312</v>
      </c>
      <c r="E41" s="43"/>
      <c r="F41" s="43"/>
      <c r="G41" s="43">
        <v>20</v>
      </c>
    </row>
    <row r="42" spans="1:7" s="10" customFormat="1" ht="27" customHeight="1">
      <c r="A42" s="42" t="s">
        <v>277</v>
      </c>
      <c r="B42" s="42" t="s">
        <v>278</v>
      </c>
      <c r="C42" s="42" t="s">
        <v>263</v>
      </c>
      <c r="D42" s="17" t="s">
        <v>313</v>
      </c>
      <c r="E42" s="43"/>
      <c r="F42" s="43"/>
      <c r="G42" s="43">
        <v>150</v>
      </c>
    </row>
    <row r="43" spans="1:7" s="10" customFormat="1" ht="27" customHeight="1">
      <c r="A43" s="42" t="s">
        <v>277</v>
      </c>
      <c r="B43" s="42" t="s">
        <v>279</v>
      </c>
      <c r="C43" s="42" t="s">
        <v>263</v>
      </c>
      <c r="D43" s="17" t="s">
        <v>314</v>
      </c>
      <c r="E43" s="43"/>
      <c r="F43" s="43"/>
      <c r="G43" s="43">
        <v>78</v>
      </c>
    </row>
    <row r="44" spans="1:7" s="10" customFormat="1" ht="27" customHeight="1">
      <c r="A44" s="42" t="s">
        <v>280</v>
      </c>
      <c r="B44" s="42" t="s">
        <v>281</v>
      </c>
      <c r="C44" s="42" t="s">
        <v>259</v>
      </c>
      <c r="D44" s="17" t="s">
        <v>315</v>
      </c>
      <c r="E44" s="43"/>
      <c r="F44" s="43"/>
      <c r="G44" s="43">
        <v>260</v>
      </c>
    </row>
    <row r="45" spans="1:7" s="10" customFormat="1" ht="27" customHeight="1">
      <c r="A45" s="42" t="s">
        <v>280</v>
      </c>
      <c r="B45" s="42" t="s">
        <v>263</v>
      </c>
      <c r="C45" s="42" t="s">
        <v>274</v>
      </c>
      <c r="D45" s="17" t="s">
        <v>316</v>
      </c>
      <c r="E45" s="43"/>
      <c r="F45" s="43"/>
      <c r="G45" s="43">
        <v>40</v>
      </c>
    </row>
    <row r="46" spans="1:7" s="10" customFormat="1" ht="27" customHeight="1">
      <c r="A46" s="42" t="s">
        <v>282</v>
      </c>
      <c r="B46" s="42" t="s">
        <v>261</v>
      </c>
      <c r="C46" s="42" t="s">
        <v>259</v>
      </c>
      <c r="D46" s="17" t="s">
        <v>317</v>
      </c>
      <c r="E46" s="43"/>
      <c r="F46" s="43"/>
      <c r="G46" s="43">
        <v>390</v>
      </c>
    </row>
    <row r="47" spans="1:7" s="10" customFormat="1" ht="27" customHeight="1">
      <c r="A47" s="42" t="s">
        <v>288</v>
      </c>
      <c r="B47" s="42" t="s">
        <v>259</v>
      </c>
      <c r="C47" s="42" t="s">
        <v>274</v>
      </c>
      <c r="D47" s="17" t="s">
        <v>318</v>
      </c>
      <c r="E47" s="43"/>
      <c r="F47" s="43"/>
      <c r="G47" s="43">
        <v>278.52999999999997</v>
      </c>
    </row>
    <row r="48" spans="1:7" s="10" customFormat="1" ht="27" customHeight="1">
      <c r="A48" s="42" t="s">
        <v>283</v>
      </c>
      <c r="B48" s="42" t="s">
        <v>284</v>
      </c>
      <c r="C48" s="42" t="s">
        <v>274</v>
      </c>
      <c r="D48" s="17" t="s">
        <v>319</v>
      </c>
      <c r="E48" s="43"/>
      <c r="F48" s="43"/>
      <c r="G48" s="43">
        <v>207.02</v>
      </c>
    </row>
    <row r="49" spans="1:7" s="10" customFormat="1" ht="27" customHeight="1">
      <c r="A49" s="42" t="s">
        <v>283</v>
      </c>
      <c r="B49" s="42" t="s">
        <v>263</v>
      </c>
      <c r="C49" s="42" t="s">
        <v>274</v>
      </c>
      <c r="D49" s="17" t="s">
        <v>320</v>
      </c>
      <c r="E49" s="43"/>
      <c r="F49" s="43"/>
      <c r="G49" s="43">
        <v>345</v>
      </c>
    </row>
    <row r="50" spans="1:7" s="10" customFormat="1" ht="27" customHeight="1">
      <c r="A50" s="42" t="s">
        <v>285</v>
      </c>
      <c r="B50" s="42" t="s">
        <v>284</v>
      </c>
      <c r="C50" s="42" t="s">
        <v>263</v>
      </c>
      <c r="D50" s="17" t="s">
        <v>321</v>
      </c>
      <c r="E50" s="43"/>
      <c r="F50" s="43"/>
      <c r="G50" s="43">
        <v>300</v>
      </c>
    </row>
    <row r="51" spans="1:7" s="10" customFormat="1" ht="27" customHeight="1">
      <c r="A51" s="42" t="s">
        <v>285</v>
      </c>
      <c r="B51" s="42" t="s">
        <v>263</v>
      </c>
      <c r="C51" s="42" t="s">
        <v>263</v>
      </c>
      <c r="D51" s="17" t="s">
        <v>322</v>
      </c>
      <c r="E51" s="43"/>
      <c r="F51" s="43"/>
      <c r="G51" s="43">
        <v>205</v>
      </c>
    </row>
    <row r="52" spans="1:7" s="10" customFormat="1" ht="27" customHeight="1">
      <c r="A52" s="42" t="s">
        <v>286</v>
      </c>
      <c r="B52" s="42" t="s">
        <v>274</v>
      </c>
      <c r="C52" s="42" t="s">
        <v>266</v>
      </c>
      <c r="D52" s="17" t="s">
        <v>323</v>
      </c>
      <c r="E52" s="43"/>
      <c r="F52" s="43"/>
      <c r="G52" s="43">
        <v>80</v>
      </c>
    </row>
    <row r="53" spans="1:7" s="10" customFormat="1" ht="27" customHeight="1">
      <c r="A53" s="42" t="s">
        <v>287</v>
      </c>
      <c r="B53" s="42" t="s">
        <v>259</v>
      </c>
      <c r="C53" s="42" t="s">
        <v>259</v>
      </c>
      <c r="D53" s="17" t="s">
        <v>324</v>
      </c>
      <c r="E53" s="43"/>
      <c r="F53" s="43"/>
      <c r="G53" s="43">
        <v>300</v>
      </c>
    </row>
    <row r="54" spans="1:7" s="10" customFormat="1" ht="27" customHeight="1">
      <c r="A54" s="42" t="s">
        <v>287</v>
      </c>
      <c r="B54" s="42" t="s">
        <v>259</v>
      </c>
      <c r="C54" s="42" t="s">
        <v>261</v>
      </c>
      <c r="D54" s="17" t="s">
        <v>325</v>
      </c>
      <c r="E54" s="43"/>
      <c r="F54" s="43"/>
      <c r="G54" s="43">
        <v>510.88</v>
      </c>
    </row>
    <row r="55" spans="1:7" ht="27" customHeight="1">
      <c r="A55" s="42"/>
      <c r="B55" s="42"/>
      <c r="C55" s="42"/>
      <c r="D55" s="17" t="s">
        <v>47</v>
      </c>
      <c r="E55" s="43">
        <f>SUM(F55:G55)</f>
        <v>14195.82</v>
      </c>
      <c r="F55" s="43">
        <f>SUM(F6:F54)</f>
        <v>3953.39</v>
      </c>
      <c r="G55" s="43">
        <f>SUM(G16:G54)</f>
        <v>10242.43</v>
      </c>
    </row>
    <row r="56" spans="1:7" ht="14.25" customHeight="1">
      <c r="A56" s="44"/>
      <c r="B56" s="44"/>
      <c r="C56" s="44"/>
      <c r="D56" s="44"/>
      <c r="E56" s="44"/>
      <c r="F56" s="68"/>
      <c r="G56" s="68"/>
    </row>
    <row r="57" spans="1:7" ht="14.25" customHeight="1">
      <c r="A57" s="44"/>
      <c r="B57" s="44"/>
      <c r="C57" s="44"/>
      <c r="D57" s="44"/>
      <c r="E57" s="44"/>
      <c r="F57" s="44"/>
      <c r="G57" s="44"/>
    </row>
    <row r="58" spans="1:7" ht="14.25" customHeight="1">
      <c r="A58" s="44"/>
      <c r="B58" s="44"/>
      <c r="C58" s="44"/>
      <c r="D58" s="44"/>
      <c r="E58" s="44"/>
      <c r="F58" s="44"/>
      <c r="G58" s="44"/>
    </row>
    <row r="59" spans="1:7">
      <c r="A59" s="44"/>
      <c r="B59" s="44"/>
      <c r="C59" s="44"/>
      <c r="D59" s="44"/>
      <c r="E59" s="44"/>
      <c r="F59" s="44"/>
      <c r="G59" s="44"/>
    </row>
    <row r="63" spans="1:7">
      <c r="A63" s="44"/>
      <c r="B63" s="44"/>
      <c r="C63" s="44"/>
      <c r="D63" s="44"/>
      <c r="E63" s="44"/>
      <c r="F63" s="44"/>
      <c r="G63" s="44"/>
    </row>
    <row r="64" spans="1:7">
      <c r="A64" s="44"/>
      <c r="B64" s="44"/>
      <c r="C64" s="44"/>
      <c r="D64" s="44"/>
      <c r="E64" s="44"/>
      <c r="F64" s="44"/>
      <c r="G64" s="44"/>
    </row>
    <row r="65" spans="1:7">
      <c r="A65" s="44"/>
      <c r="B65" s="44"/>
      <c r="C65" s="44"/>
      <c r="D65" s="44"/>
      <c r="E65" s="44"/>
      <c r="F65" s="44"/>
      <c r="G65" s="44"/>
    </row>
    <row r="66" spans="1:7">
      <c r="A66" s="44"/>
      <c r="B66" s="44"/>
      <c r="C66" s="44"/>
      <c r="D66" s="44"/>
      <c r="E66" s="44"/>
      <c r="F66" s="44"/>
      <c r="G66" s="44"/>
    </row>
    <row r="67" spans="1:7">
      <c r="A67" s="44"/>
      <c r="B67" s="44"/>
      <c r="C67" s="44"/>
      <c r="D67" s="44"/>
      <c r="E67" s="44"/>
      <c r="F67" s="44"/>
      <c r="G67" s="44"/>
    </row>
    <row r="68" spans="1:7">
      <c r="A68" s="44"/>
      <c r="B68" s="44"/>
      <c r="C68" s="44"/>
      <c r="D68" s="44"/>
      <c r="E68" s="44"/>
      <c r="F68" s="44"/>
      <c r="G68" s="44"/>
    </row>
    <row r="69" spans="1:7">
      <c r="A69" s="44"/>
      <c r="B69" s="44"/>
      <c r="C69" s="44"/>
      <c r="D69" s="44"/>
      <c r="E69" s="44"/>
      <c r="F69" s="44"/>
      <c r="G69" s="44"/>
    </row>
    <row r="70" spans="1:7">
      <c r="A70" s="44"/>
      <c r="B70" s="44"/>
      <c r="C70" s="44"/>
      <c r="D70" s="44"/>
      <c r="E70" s="44"/>
      <c r="F70" s="44"/>
      <c r="G70" s="44"/>
    </row>
    <row r="71" spans="1:7">
      <c r="A71" s="44"/>
      <c r="B71" s="44"/>
      <c r="C71" s="44"/>
      <c r="D71" s="44"/>
      <c r="E71" s="44"/>
      <c r="F71" s="44"/>
      <c r="G71" s="44"/>
    </row>
    <row r="72" spans="1:7">
      <c r="A72" s="44"/>
      <c r="B72" s="44"/>
      <c r="C72" s="44"/>
      <c r="D72" s="44"/>
      <c r="E72" s="44"/>
      <c r="F72" s="44"/>
      <c r="G72" s="44"/>
    </row>
    <row r="73" spans="1:7">
      <c r="A73" s="44"/>
      <c r="B73" s="44"/>
      <c r="C73" s="44"/>
      <c r="D73" s="44"/>
      <c r="E73" s="44"/>
      <c r="F73" s="44"/>
      <c r="G73" s="44"/>
    </row>
    <row r="74" spans="1:7">
      <c r="A74" s="44"/>
      <c r="B74" s="44"/>
      <c r="C74" s="44"/>
      <c r="D74" s="44"/>
      <c r="E74" s="44"/>
      <c r="F74" s="44"/>
      <c r="G74" s="44"/>
    </row>
    <row r="75" spans="1:7">
      <c r="A75" s="44"/>
      <c r="B75" s="44"/>
      <c r="C75" s="44"/>
      <c r="D75" s="44"/>
      <c r="E75" s="44"/>
      <c r="F75" s="44"/>
      <c r="G75" s="44"/>
    </row>
    <row r="76" spans="1:7">
      <c r="A76" s="44"/>
      <c r="B76" s="44"/>
      <c r="C76" s="44"/>
      <c r="D76" s="44"/>
      <c r="E76" s="44"/>
      <c r="F76" s="44"/>
      <c r="G76" s="44"/>
    </row>
    <row r="77" spans="1:7">
      <c r="A77" s="44"/>
      <c r="B77" s="44"/>
      <c r="C77" s="44"/>
      <c r="D77" s="44"/>
      <c r="E77" s="44"/>
      <c r="F77" s="44"/>
      <c r="G77" s="44"/>
    </row>
    <row r="78" spans="1:7">
      <c r="A78" s="44"/>
      <c r="B78" s="44"/>
      <c r="C78" s="44"/>
      <c r="D78" s="44"/>
      <c r="E78" s="44"/>
      <c r="F78" s="44"/>
      <c r="G78" s="44"/>
    </row>
    <row r="79" spans="1:7">
      <c r="A79" s="44"/>
      <c r="B79" s="44"/>
      <c r="C79" s="44"/>
      <c r="D79" s="44"/>
      <c r="E79" s="44"/>
      <c r="F79" s="44"/>
      <c r="G79" s="44"/>
    </row>
    <row r="80" spans="1:7">
      <c r="A80" s="44"/>
      <c r="B80" s="44"/>
      <c r="C80" s="44"/>
      <c r="D80" s="44"/>
      <c r="E80" s="44"/>
      <c r="F80" s="44"/>
      <c r="G80" s="44"/>
    </row>
    <row r="81" spans="1:7">
      <c r="A81" s="44"/>
      <c r="B81" s="44"/>
      <c r="C81" s="44"/>
      <c r="D81" s="44"/>
      <c r="E81" s="44"/>
      <c r="F81" s="44"/>
      <c r="G81" s="44"/>
    </row>
    <row r="82" spans="1:7">
      <c r="A82" s="44"/>
      <c r="B82" s="44"/>
      <c r="C82" s="44"/>
      <c r="D82" s="44"/>
      <c r="E82" s="44"/>
      <c r="F82" s="44"/>
      <c r="G82" s="44"/>
    </row>
    <row r="83" spans="1:7">
      <c r="A83" s="44"/>
      <c r="B83" s="44"/>
      <c r="C83" s="44"/>
      <c r="D83" s="44"/>
      <c r="E83" s="44"/>
      <c r="F83" s="44"/>
      <c r="G83" s="44"/>
    </row>
    <row r="84" spans="1:7">
      <c r="A84" s="44"/>
      <c r="B84" s="44"/>
      <c r="C84" s="44"/>
      <c r="D84" s="44"/>
      <c r="E84" s="44"/>
      <c r="F84" s="44"/>
      <c r="G84" s="44"/>
    </row>
    <row r="85" spans="1:7">
      <c r="A85" s="44"/>
      <c r="B85" s="44"/>
      <c r="C85" s="44"/>
      <c r="D85" s="44"/>
      <c r="E85" s="44"/>
      <c r="F85" s="44"/>
      <c r="G85" s="44"/>
    </row>
    <row r="86" spans="1:7">
      <c r="A86" s="44"/>
      <c r="B86" s="44"/>
      <c r="C86" s="44"/>
      <c r="D86" s="44"/>
      <c r="E86" s="44"/>
      <c r="F86" s="44"/>
      <c r="G86" s="44"/>
    </row>
    <row r="87" spans="1:7">
      <c r="A87" s="44"/>
      <c r="B87" s="44"/>
      <c r="C87" s="44"/>
      <c r="D87" s="44"/>
      <c r="E87" s="44"/>
      <c r="F87" s="44"/>
      <c r="G87" s="44"/>
    </row>
    <row r="88" spans="1:7">
      <c r="A88" s="44"/>
      <c r="B88" s="44"/>
      <c r="C88" s="44"/>
      <c r="D88" s="44"/>
      <c r="E88" s="44"/>
      <c r="F88" s="44"/>
      <c r="G88" s="44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honeticPr fontId="1" type="noConversion"/>
  <pageMargins left="0.75" right="0.75" top="1" bottom="1" header="0.5" footer="0.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showZeros="0" topLeftCell="A49" workbookViewId="0">
      <selection activeCell="D7" sqref="D7"/>
    </sheetView>
  </sheetViews>
  <sheetFormatPr defaultColWidth="9" defaultRowHeight="14.25"/>
  <cols>
    <col min="1" max="1" width="15.625" customWidth="1"/>
    <col min="2" max="2" width="22.375" customWidth="1"/>
    <col min="3" max="3" width="27.25" customWidth="1"/>
    <col min="4" max="5" width="15.625" customWidth="1"/>
  </cols>
  <sheetData>
    <row r="1" spans="1:5" ht="14.25" customHeight="1">
      <c r="E1" s="109" t="s">
        <v>358</v>
      </c>
    </row>
    <row r="2" spans="1:5" ht="21" customHeight="1">
      <c r="A2" s="119" t="s">
        <v>48</v>
      </c>
      <c r="B2" s="119"/>
      <c r="C2" s="119"/>
      <c r="D2" s="119"/>
      <c r="E2" s="119"/>
    </row>
    <row r="3" spans="1:5" ht="17.25" customHeight="1">
      <c r="A3" s="120"/>
      <c r="B3" s="121"/>
      <c r="C3" s="121"/>
      <c r="E3" s="32" t="s">
        <v>2</v>
      </c>
    </row>
    <row r="4" spans="1:5" ht="24" customHeight="1">
      <c r="A4" s="112" t="s">
        <v>49</v>
      </c>
      <c r="B4" s="113"/>
      <c r="C4" s="112" t="s">
        <v>45</v>
      </c>
      <c r="D4" s="117"/>
      <c r="E4" s="113"/>
    </row>
    <row r="5" spans="1:5" ht="24" customHeight="1">
      <c r="A5" s="15" t="s">
        <v>42</v>
      </c>
      <c r="B5" s="15" t="s">
        <v>43</v>
      </c>
      <c r="C5" s="15" t="s">
        <v>47</v>
      </c>
      <c r="D5" s="15" t="s">
        <v>50</v>
      </c>
      <c r="E5" s="15" t="s">
        <v>51</v>
      </c>
    </row>
    <row r="6" spans="1:5" ht="24" customHeight="1">
      <c r="A6" s="33" t="s">
        <v>52</v>
      </c>
      <c r="B6" s="33" t="s">
        <v>52</v>
      </c>
      <c r="C6" s="33" t="s">
        <v>53</v>
      </c>
      <c r="D6" s="33" t="s">
        <v>54</v>
      </c>
      <c r="E6" s="33" t="s">
        <v>55</v>
      </c>
    </row>
    <row r="7" spans="1:5" s="10" customFormat="1" ht="27" customHeight="1">
      <c r="A7" s="34">
        <v>301</v>
      </c>
      <c r="B7" s="35" t="s">
        <v>56</v>
      </c>
      <c r="C7" s="36" t="s">
        <v>57</v>
      </c>
      <c r="D7" s="36">
        <f>SUM(D8:D19)</f>
        <v>3231.6400000000003</v>
      </c>
      <c r="E7" s="36"/>
    </row>
    <row r="8" spans="1:5" s="10" customFormat="1" ht="24" customHeight="1">
      <c r="A8" s="34">
        <v>30101</v>
      </c>
      <c r="B8" s="37" t="s">
        <v>58</v>
      </c>
      <c r="C8" s="36" t="s">
        <v>59</v>
      </c>
      <c r="D8" s="36">
        <v>337.48</v>
      </c>
      <c r="E8" s="36"/>
    </row>
    <row r="9" spans="1:5" s="10" customFormat="1" ht="41.1" customHeight="1">
      <c r="A9" s="122">
        <v>30102</v>
      </c>
      <c r="B9" s="37" t="s">
        <v>60</v>
      </c>
      <c r="C9" s="36" t="s">
        <v>61</v>
      </c>
      <c r="D9" s="36">
        <v>135.05000000000001</v>
      </c>
      <c r="E9" s="36"/>
    </row>
    <row r="10" spans="1:5" s="10" customFormat="1" ht="36.950000000000003" customHeight="1">
      <c r="A10" s="123"/>
      <c r="B10" s="37" t="s">
        <v>62</v>
      </c>
      <c r="C10" s="36" t="s">
        <v>63</v>
      </c>
      <c r="D10" s="36"/>
      <c r="E10" s="36"/>
    </row>
    <row r="11" spans="1:5" s="10" customFormat="1" ht="36" customHeight="1">
      <c r="A11" s="34">
        <v>30103</v>
      </c>
      <c r="B11" s="37" t="s">
        <v>64</v>
      </c>
      <c r="C11" s="36" t="s">
        <v>65</v>
      </c>
      <c r="D11" s="36">
        <f>16.89+2217</f>
        <v>2233.89</v>
      </c>
      <c r="E11" s="36"/>
    </row>
    <row r="12" spans="1:5" s="10" customFormat="1" ht="36" customHeight="1">
      <c r="A12" s="34">
        <v>30107</v>
      </c>
      <c r="B12" s="37" t="s">
        <v>66</v>
      </c>
      <c r="C12" s="36" t="s">
        <v>67</v>
      </c>
      <c r="D12" s="36">
        <v>115.31</v>
      </c>
      <c r="E12" s="36"/>
    </row>
    <row r="13" spans="1:5" s="10" customFormat="1" ht="42" customHeight="1">
      <c r="A13" s="34">
        <v>30108</v>
      </c>
      <c r="B13" s="38" t="s">
        <v>68</v>
      </c>
      <c r="C13" s="36" t="s">
        <v>69</v>
      </c>
      <c r="D13" s="36">
        <v>92.1</v>
      </c>
      <c r="E13" s="36"/>
    </row>
    <row r="14" spans="1:5" s="10" customFormat="1" ht="33" customHeight="1">
      <c r="A14" s="34">
        <v>30109</v>
      </c>
      <c r="B14" s="37" t="s">
        <v>70</v>
      </c>
      <c r="C14" s="36" t="s">
        <v>71</v>
      </c>
      <c r="D14" s="36"/>
      <c r="E14" s="36"/>
    </row>
    <row r="15" spans="1:5" s="10" customFormat="1" ht="30" customHeight="1">
      <c r="A15" s="34">
        <v>30110</v>
      </c>
      <c r="B15" s="37" t="s">
        <v>72</v>
      </c>
      <c r="C15" s="36" t="s">
        <v>73</v>
      </c>
      <c r="D15" s="36">
        <v>64.8</v>
      </c>
      <c r="E15" s="36"/>
    </row>
    <row r="16" spans="1:5" s="10" customFormat="1" ht="32.1" customHeight="1">
      <c r="A16" s="34">
        <v>30111</v>
      </c>
      <c r="B16" s="37" t="s">
        <v>74</v>
      </c>
      <c r="C16" s="36" t="s">
        <v>75</v>
      </c>
      <c r="D16" s="36">
        <v>10.130000000000001</v>
      </c>
      <c r="E16" s="36"/>
    </row>
    <row r="17" spans="1:5" s="10" customFormat="1" ht="30.95" customHeight="1">
      <c r="A17" s="34">
        <v>30112</v>
      </c>
      <c r="B17" s="37" t="s">
        <v>76</v>
      </c>
      <c r="C17" s="36" t="s">
        <v>77</v>
      </c>
      <c r="D17" s="36">
        <v>19.190000000000001</v>
      </c>
      <c r="E17" s="36"/>
    </row>
    <row r="18" spans="1:5" s="10" customFormat="1" ht="32.1" customHeight="1">
      <c r="A18" s="34">
        <v>30113</v>
      </c>
      <c r="B18" s="37" t="s">
        <v>78</v>
      </c>
      <c r="C18" s="36" t="s">
        <v>79</v>
      </c>
      <c r="D18" s="36">
        <v>151.47999999999999</v>
      </c>
      <c r="E18" s="36"/>
    </row>
    <row r="19" spans="1:5" s="10" customFormat="1" ht="27.95" customHeight="1">
      <c r="A19" s="34">
        <v>30199</v>
      </c>
      <c r="B19" s="37" t="s">
        <v>80</v>
      </c>
      <c r="C19" s="36" t="s">
        <v>81</v>
      </c>
      <c r="D19" s="36">
        <v>72.209999999999994</v>
      </c>
      <c r="E19" s="36"/>
    </row>
    <row r="20" spans="1:5" s="10" customFormat="1" ht="33" customHeight="1">
      <c r="A20" s="34">
        <v>302</v>
      </c>
      <c r="B20" s="35" t="s">
        <v>82</v>
      </c>
      <c r="C20" s="36" t="s">
        <v>83</v>
      </c>
      <c r="D20" s="36"/>
      <c r="E20" s="39">
        <f>SUM(E21:E47)</f>
        <v>718.38</v>
      </c>
    </row>
    <row r="21" spans="1:5" s="10" customFormat="1" ht="30.95" customHeight="1">
      <c r="A21" s="34">
        <v>30201</v>
      </c>
      <c r="B21" s="37" t="s">
        <v>84</v>
      </c>
      <c r="C21" s="36" t="s">
        <v>85</v>
      </c>
      <c r="D21" s="36"/>
      <c r="E21" s="40">
        <v>90</v>
      </c>
    </row>
    <row r="22" spans="1:5" s="10" customFormat="1" ht="29.1" customHeight="1">
      <c r="A22" s="34">
        <v>30202</v>
      </c>
      <c r="B22" s="37" t="s">
        <v>86</v>
      </c>
      <c r="C22" s="36" t="s">
        <v>87</v>
      </c>
      <c r="D22" s="36"/>
      <c r="E22" s="40">
        <v>61.06</v>
      </c>
    </row>
    <row r="23" spans="1:5" s="10" customFormat="1" ht="29.1" customHeight="1">
      <c r="A23" s="34">
        <v>30203</v>
      </c>
      <c r="B23" s="37" t="s">
        <v>204</v>
      </c>
      <c r="C23" s="36" t="s">
        <v>88</v>
      </c>
      <c r="D23" s="36"/>
      <c r="E23" s="40">
        <v>11.5</v>
      </c>
    </row>
    <row r="24" spans="1:5" s="10" customFormat="1" ht="27" customHeight="1">
      <c r="A24" s="34">
        <v>30204</v>
      </c>
      <c r="B24" s="37" t="s">
        <v>89</v>
      </c>
      <c r="C24" s="36" t="s">
        <v>90</v>
      </c>
      <c r="D24" s="36"/>
      <c r="E24" s="36">
        <v>0.2</v>
      </c>
    </row>
    <row r="25" spans="1:5" s="10" customFormat="1" ht="30" customHeight="1">
      <c r="A25" s="34">
        <v>30205</v>
      </c>
      <c r="B25" s="37" t="s">
        <v>91</v>
      </c>
      <c r="C25" s="36" t="s">
        <v>92</v>
      </c>
      <c r="D25" s="36"/>
      <c r="E25" s="36"/>
    </row>
    <row r="26" spans="1:5" s="10" customFormat="1" ht="29.1" customHeight="1">
      <c r="A26" s="34">
        <v>30206</v>
      </c>
      <c r="B26" s="37" t="s">
        <v>93</v>
      </c>
      <c r="C26" s="36" t="s">
        <v>94</v>
      </c>
      <c r="D26" s="36"/>
      <c r="E26" s="36">
        <v>1.2</v>
      </c>
    </row>
    <row r="27" spans="1:5" s="10" customFormat="1" ht="33" customHeight="1">
      <c r="A27" s="34">
        <v>30207</v>
      </c>
      <c r="B27" s="37" t="s">
        <v>95</v>
      </c>
      <c r="C27" s="36" t="s">
        <v>96</v>
      </c>
      <c r="D27" s="36"/>
      <c r="E27" s="36">
        <v>21</v>
      </c>
    </row>
    <row r="28" spans="1:5" s="10" customFormat="1" ht="27" customHeight="1">
      <c r="A28" s="34">
        <v>30208</v>
      </c>
      <c r="B28" s="37" t="s">
        <v>97</v>
      </c>
      <c r="C28" s="36" t="s">
        <v>98</v>
      </c>
      <c r="D28" s="36"/>
      <c r="E28" s="36"/>
    </row>
    <row r="29" spans="1:5" s="10" customFormat="1" ht="29.1" customHeight="1">
      <c r="A29" s="34">
        <v>30209</v>
      </c>
      <c r="B29" s="37" t="s">
        <v>99</v>
      </c>
      <c r="C29" s="36" t="s">
        <v>100</v>
      </c>
      <c r="D29" s="36"/>
      <c r="E29" s="36"/>
    </row>
    <row r="30" spans="1:5" s="10" customFormat="1" ht="32.1" customHeight="1">
      <c r="A30" s="34">
        <v>30211</v>
      </c>
      <c r="B30" s="37" t="s">
        <v>101</v>
      </c>
      <c r="C30" s="36" t="s">
        <v>102</v>
      </c>
      <c r="D30" s="36"/>
      <c r="E30" s="36">
        <v>49</v>
      </c>
    </row>
    <row r="31" spans="1:5" s="10" customFormat="1" ht="30" customHeight="1">
      <c r="A31" s="34">
        <v>30211</v>
      </c>
      <c r="B31" s="37" t="s">
        <v>103</v>
      </c>
      <c r="C31" s="36" t="s">
        <v>104</v>
      </c>
      <c r="D31" s="36"/>
      <c r="E31" s="36">
        <v>20</v>
      </c>
    </row>
    <row r="32" spans="1:5" s="10" customFormat="1" ht="33" customHeight="1">
      <c r="A32" s="34">
        <v>30213</v>
      </c>
      <c r="B32" s="37" t="s">
        <v>105</v>
      </c>
      <c r="C32" s="36" t="s">
        <v>106</v>
      </c>
      <c r="D32" s="36"/>
      <c r="E32" s="40">
        <v>45.3</v>
      </c>
    </row>
    <row r="33" spans="1:5" s="10" customFormat="1" ht="27.95" customHeight="1">
      <c r="A33" s="34">
        <v>30214</v>
      </c>
      <c r="B33" s="37" t="s">
        <v>107</v>
      </c>
      <c r="C33" s="36" t="s">
        <v>108</v>
      </c>
      <c r="D33" s="36"/>
      <c r="E33" s="36">
        <v>22.7</v>
      </c>
    </row>
    <row r="34" spans="1:5" s="10" customFormat="1" ht="33.950000000000003" customHeight="1">
      <c r="A34" s="34">
        <v>30215</v>
      </c>
      <c r="B34" s="41" t="s">
        <v>109</v>
      </c>
      <c r="C34" s="36" t="s">
        <v>110</v>
      </c>
      <c r="D34" s="36"/>
      <c r="E34" s="40">
        <v>21.5</v>
      </c>
    </row>
    <row r="35" spans="1:5" s="10" customFormat="1" ht="26.1" customHeight="1">
      <c r="A35" s="34">
        <v>30216</v>
      </c>
      <c r="B35" s="37" t="s">
        <v>111</v>
      </c>
      <c r="C35" s="36" t="s">
        <v>112</v>
      </c>
      <c r="D35" s="36"/>
      <c r="E35" s="36">
        <v>20.38</v>
      </c>
    </row>
    <row r="36" spans="1:5" s="10" customFormat="1" ht="30.95" customHeight="1">
      <c r="A36" s="34">
        <v>30217</v>
      </c>
      <c r="B36" s="37" t="s">
        <v>113</v>
      </c>
      <c r="C36" s="36" t="s">
        <v>114</v>
      </c>
      <c r="D36" s="36"/>
      <c r="E36" s="36">
        <v>10.5</v>
      </c>
    </row>
    <row r="37" spans="1:5" s="10" customFormat="1" ht="33" customHeight="1">
      <c r="A37" s="34">
        <v>30218</v>
      </c>
      <c r="B37" s="37" t="s">
        <v>115</v>
      </c>
      <c r="C37" s="36" t="s">
        <v>116</v>
      </c>
      <c r="D37" s="36"/>
      <c r="E37" s="36">
        <v>3.35</v>
      </c>
    </row>
    <row r="38" spans="1:5" s="10" customFormat="1" ht="27" customHeight="1">
      <c r="A38" s="34">
        <v>30224</v>
      </c>
      <c r="B38" s="37" t="s">
        <v>117</v>
      </c>
      <c r="C38" s="36" t="s">
        <v>118</v>
      </c>
      <c r="D38" s="36"/>
      <c r="E38" s="36">
        <v>3</v>
      </c>
    </row>
    <row r="39" spans="1:5" s="10" customFormat="1" ht="27.95" customHeight="1">
      <c r="A39" s="34">
        <v>30225</v>
      </c>
      <c r="B39" s="37" t="s">
        <v>119</v>
      </c>
      <c r="C39" s="36" t="s">
        <v>120</v>
      </c>
      <c r="D39" s="36"/>
      <c r="E39" s="36">
        <v>5</v>
      </c>
    </row>
    <row r="40" spans="1:5" s="10" customFormat="1" ht="27" customHeight="1">
      <c r="A40" s="34">
        <v>30226</v>
      </c>
      <c r="B40" s="37" t="s">
        <v>121</v>
      </c>
      <c r="C40" s="36" t="s">
        <v>122</v>
      </c>
      <c r="D40" s="36"/>
      <c r="E40" s="40">
        <v>36.5</v>
      </c>
    </row>
    <row r="41" spans="1:5" s="10" customFormat="1" ht="30.95" customHeight="1">
      <c r="A41" s="34">
        <v>30227</v>
      </c>
      <c r="B41" s="37" t="s">
        <v>123</v>
      </c>
      <c r="C41" s="36" t="s">
        <v>124</v>
      </c>
      <c r="D41" s="36"/>
      <c r="E41" s="36"/>
    </row>
    <row r="42" spans="1:5" s="10" customFormat="1" ht="30" customHeight="1">
      <c r="A42" s="34">
        <v>30231</v>
      </c>
      <c r="B42" s="37" t="s">
        <v>125</v>
      </c>
      <c r="C42" s="36" t="s">
        <v>126</v>
      </c>
      <c r="D42" s="36"/>
      <c r="E42" s="36">
        <v>12.2</v>
      </c>
    </row>
    <row r="43" spans="1:5" s="10" customFormat="1" ht="30" customHeight="1">
      <c r="A43" s="34">
        <v>30239</v>
      </c>
      <c r="B43" s="37" t="s">
        <v>127</v>
      </c>
      <c r="C43" s="36" t="s">
        <v>128</v>
      </c>
      <c r="D43" s="36"/>
      <c r="E43" s="39">
        <v>66.290000000000006</v>
      </c>
    </row>
    <row r="44" spans="1:5" s="10" customFormat="1" ht="27.95" customHeight="1">
      <c r="A44" s="34">
        <v>30240</v>
      </c>
      <c r="B44" s="37" t="s">
        <v>129</v>
      </c>
      <c r="C44" s="36" t="s">
        <v>130</v>
      </c>
      <c r="D44" s="36"/>
      <c r="E44" s="36"/>
    </row>
    <row r="45" spans="1:5" s="10" customFormat="1" ht="27.95" customHeight="1">
      <c r="A45" s="34">
        <v>30299</v>
      </c>
      <c r="B45" s="37" t="s">
        <v>131</v>
      </c>
      <c r="C45" s="36" t="s">
        <v>132</v>
      </c>
      <c r="D45" s="36"/>
      <c r="E45" s="36">
        <v>120.82</v>
      </c>
    </row>
    <row r="46" spans="1:5" s="10" customFormat="1" ht="30" customHeight="1">
      <c r="A46" s="34">
        <v>30229</v>
      </c>
      <c r="B46" s="37" t="s">
        <v>133</v>
      </c>
      <c r="C46" s="36" t="s">
        <v>134</v>
      </c>
      <c r="D46" s="36"/>
      <c r="E46" s="36">
        <v>58.13</v>
      </c>
    </row>
    <row r="47" spans="1:5" s="10" customFormat="1" ht="32.1" customHeight="1">
      <c r="A47" s="34">
        <v>30228</v>
      </c>
      <c r="B47" s="37" t="s">
        <v>135</v>
      </c>
      <c r="C47" s="36" t="s">
        <v>136</v>
      </c>
      <c r="D47" s="36"/>
      <c r="E47" s="36">
        <v>38.75</v>
      </c>
    </row>
    <row r="48" spans="1:5" s="10" customFormat="1" ht="30.95" customHeight="1">
      <c r="A48" s="34">
        <v>303</v>
      </c>
      <c r="B48" s="35" t="s">
        <v>137</v>
      </c>
      <c r="C48" s="36" t="s">
        <v>138</v>
      </c>
      <c r="D48" s="36">
        <f>SUM(D49:D52)</f>
        <v>3.37</v>
      </c>
      <c r="E48" s="36"/>
    </row>
    <row r="49" spans="1:5" s="10" customFormat="1" ht="27.95" customHeight="1">
      <c r="A49" s="34">
        <v>30301</v>
      </c>
      <c r="B49" s="41" t="s">
        <v>139</v>
      </c>
      <c r="C49" s="36" t="s">
        <v>140</v>
      </c>
      <c r="D49" s="36"/>
      <c r="E49" s="36"/>
    </row>
    <row r="50" spans="1:5" s="10" customFormat="1" ht="33" customHeight="1">
      <c r="A50" s="34">
        <v>30302</v>
      </c>
      <c r="B50" s="41" t="s">
        <v>141</v>
      </c>
      <c r="C50" s="36" t="s">
        <v>142</v>
      </c>
      <c r="D50" s="36"/>
      <c r="E50" s="36"/>
    </row>
    <row r="51" spans="1:5" s="10" customFormat="1" ht="26.1" customHeight="1">
      <c r="A51" s="34">
        <v>30304</v>
      </c>
      <c r="B51" s="41" t="s">
        <v>143</v>
      </c>
      <c r="C51" s="36" t="s">
        <v>144</v>
      </c>
      <c r="D51" s="36"/>
      <c r="E51" s="36"/>
    </row>
    <row r="52" spans="1:5" s="10" customFormat="1" ht="24.95" customHeight="1">
      <c r="A52" s="34">
        <v>30308</v>
      </c>
      <c r="B52" s="41" t="s">
        <v>145</v>
      </c>
      <c r="C52" s="36" t="s">
        <v>146</v>
      </c>
      <c r="D52" s="36">
        <v>3.37</v>
      </c>
      <c r="E52" s="36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4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>
      <selection activeCell="D13" sqref="D13"/>
    </sheetView>
  </sheetViews>
  <sheetFormatPr defaultColWidth="9" defaultRowHeight="14.25"/>
  <cols>
    <col min="1" max="1" width="21.375" customWidth="1"/>
    <col min="2" max="3" width="14" customWidth="1"/>
    <col min="4" max="5" width="14.625" customWidth="1"/>
    <col min="6" max="6" width="15.5" customWidth="1"/>
  </cols>
  <sheetData>
    <row r="1" spans="1:6" ht="14.25" customHeight="1">
      <c r="F1" s="11" t="s">
        <v>147</v>
      </c>
    </row>
    <row r="2" spans="1:6" ht="24.75" customHeight="1">
      <c r="A2" s="114" t="s">
        <v>148</v>
      </c>
      <c r="B2" s="114"/>
      <c r="C2" s="114"/>
      <c r="D2" s="114"/>
      <c r="E2" s="114"/>
      <c r="F2" s="114"/>
    </row>
    <row r="3" spans="1:6" ht="21" customHeight="1">
      <c r="A3" s="30"/>
      <c r="B3" s="31"/>
      <c r="C3" s="31"/>
      <c r="D3" s="19"/>
      <c r="E3" s="19"/>
      <c r="F3" s="11" t="s">
        <v>2</v>
      </c>
    </row>
    <row r="4" spans="1:6" ht="24" customHeight="1">
      <c r="A4" s="124" t="s">
        <v>205</v>
      </c>
      <c r="B4" s="125"/>
      <c r="C4" s="125"/>
      <c r="D4" s="125"/>
      <c r="E4" s="125"/>
      <c r="F4" s="126"/>
    </row>
    <row r="5" spans="1:6" ht="18" customHeight="1">
      <c r="A5" s="127" t="s">
        <v>47</v>
      </c>
      <c r="B5" s="127" t="s">
        <v>149</v>
      </c>
      <c r="C5" s="112" t="s">
        <v>150</v>
      </c>
      <c r="D5" s="117"/>
      <c r="E5" s="113"/>
      <c r="F5" s="127" t="s">
        <v>151</v>
      </c>
    </row>
    <row r="6" spans="1:6" ht="29.25" customHeight="1">
      <c r="A6" s="128"/>
      <c r="B6" s="128"/>
      <c r="C6" s="20" t="s">
        <v>44</v>
      </c>
      <c r="D6" s="22" t="s">
        <v>152</v>
      </c>
      <c r="E6" s="20" t="s">
        <v>153</v>
      </c>
      <c r="F6" s="128"/>
    </row>
    <row r="7" spans="1:6" s="10" customFormat="1" ht="27.75" customHeight="1">
      <c r="A7" s="28">
        <f>B7+C7+F7</f>
        <v>42.7</v>
      </c>
      <c r="B7" s="28">
        <f>一般公共预算基本支出表!E31</f>
        <v>20</v>
      </c>
      <c r="C7" s="28">
        <f>D7+E7</f>
        <v>12.2</v>
      </c>
      <c r="D7" s="28"/>
      <c r="E7" s="28">
        <f>一般公共预算基本支出表!E42</f>
        <v>12.2</v>
      </c>
      <c r="F7" s="28">
        <f>一般公共预算基本支出表!E36</f>
        <v>10.5</v>
      </c>
    </row>
    <row r="8" spans="1:6" ht="14.25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honeticPr fontId="1" type="noConversion"/>
  <pageMargins left="0.75" right="0.75" top="1" bottom="1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>
      <selection activeCell="E6" sqref="E6"/>
    </sheetView>
  </sheetViews>
  <sheetFormatPr defaultColWidth="9" defaultRowHeight="14.25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spans="1:5" ht="14.25" customHeight="1">
      <c r="E1" s="11" t="s">
        <v>154</v>
      </c>
    </row>
    <row r="2" spans="1:5" ht="22.5" customHeight="1">
      <c r="A2" s="114" t="s">
        <v>155</v>
      </c>
      <c r="B2" s="114"/>
      <c r="C2" s="114"/>
      <c r="D2" s="114"/>
      <c r="E2" s="114"/>
    </row>
    <row r="3" spans="1:5" ht="23.25" customHeight="1">
      <c r="A3" s="12"/>
      <c r="B3" s="19"/>
      <c r="C3" s="19"/>
      <c r="D3" s="19"/>
      <c r="E3" s="11" t="s">
        <v>2</v>
      </c>
    </row>
    <row r="4" spans="1:5" ht="24" customHeight="1">
      <c r="A4" s="118" t="s">
        <v>42</v>
      </c>
      <c r="B4" s="118" t="s">
        <v>43</v>
      </c>
      <c r="C4" s="118" t="s">
        <v>156</v>
      </c>
      <c r="D4" s="118"/>
      <c r="E4" s="118"/>
    </row>
    <row r="5" spans="1:5" ht="24" customHeight="1">
      <c r="A5" s="118"/>
      <c r="B5" s="118"/>
      <c r="C5" s="15" t="s">
        <v>47</v>
      </c>
      <c r="D5" s="15" t="s">
        <v>45</v>
      </c>
      <c r="E5" s="15" t="s">
        <v>46</v>
      </c>
    </row>
    <row r="6" spans="1:5" s="10" customFormat="1" ht="29.25" customHeight="1">
      <c r="A6" s="17"/>
      <c r="B6" s="17"/>
      <c r="C6" s="28">
        <f>SUM(D6:E6)</f>
        <v>0</v>
      </c>
      <c r="D6" s="28"/>
      <c r="E6" s="28"/>
    </row>
    <row r="7" spans="1:5" ht="14.25" customHeight="1">
      <c r="A7" s="29"/>
    </row>
    <row r="8" spans="1:5" ht="14.25" customHeight="1">
      <c r="A8" s="29"/>
      <c r="B8" s="29"/>
    </row>
  </sheetData>
  <sheetProtection formatCells="0" formatColumns="0" formatRows="0"/>
  <mergeCells count="4">
    <mergeCell ref="A2:E2"/>
    <mergeCell ref="C4:E4"/>
    <mergeCell ref="A4:A5"/>
    <mergeCell ref="B4:B5"/>
  </mergeCells>
  <phoneticPr fontId="1" type="noConversion"/>
  <pageMargins left="0.75" right="0.75" top="1" bottom="1" header="0.5" footer="0.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opLeftCell="A4" workbookViewId="0">
      <selection activeCell="B6" sqref="B6:B30"/>
    </sheetView>
  </sheetViews>
  <sheetFormatPr defaultColWidth="9" defaultRowHeight="14.25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spans="1:4" ht="14.25" customHeight="1">
      <c r="D1" s="11" t="s">
        <v>157</v>
      </c>
    </row>
    <row r="2" spans="1:4" ht="28.5" customHeight="1">
      <c r="A2" s="114" t="s">
        <v>158</v>
      </c>
      <c r="B2" s="114"/>
      <c r="C2" s="114"/>
      <c r="D2" s="114"/>
    </row>
    <row r="3" spans="1:4" ht="13.5" customHeight="1">
      <c r="A3" s="12"/>
      <c r="B3" s="19"/>
      <c r="C3" s="19"/>
      <c r="D3" s="11" t="s">
        <v>2</v>
      </c>
    </row>
    <row r="4" spans="1:4" ht="15" customHeight="1">
      <c r="A4" s="129" t="s">
        <v>159</v>
      </c>
      <c r="B4" s="129"/>
      <c r="C4" s="129" t="s">
        <v>4</v>
      </c>
      <c r="D4" s="129"/>
    </row>
    <row r="5" spans="1:4" ht="15" customHeight="1">
      <c r="A5" s="76" t="s">
        <v>5</v>
      </c>
      <c r="B5" s="76" t="s">
        <v>6</v>
      </c>
      <c r="C5" s="76" t="s">
        <v>5</v>
      </c>
      <c r="D5" s="76" t="s">
        <v>6</v>
      </c>
    </row>
    <row r="6" spans="1:4" s="10" customFormat="1" ht="15" customHeight="1">
      <c r="A6" s="77" t="s">
        <v>160</v>
      </c>
      <c r="B6" s="85">
        <f>B7+B8+B9+B1</f>
        <v>14196</v>
      </c>
      <c r="C6" s="77" t="s">
        <v>8</v>
      </c>
      <c r="D6" s="85">
        <f>SUM(D7:D29)</f>
        <v>14196</v>
      </c>
    </row>
    <row r="7" spans="1:4" s="10" customFormat="1" ht="15" customHeight="1">
      <c r="A7" s="77" t="s">
        <v>161</v>
      </c>
      <c r="B7" s="85">
        <f>财政拨款收支总表!B7</f>
        <v>14196</v>
      </c>
      <c r="C7" s="78" t="s">
        <v>10</v>
      </c>
      <c r="D7" s="85">
        <f>财政拨款收支总表!D7</f>
        <v>9833</v>
      </c>
    </row>
    <row r="8" spans="1:4" s="10" customFormat="1" ht="15" customHeight="1">
      <c r="A8" s="79" t="s">
        <v>162</v>
      </c>
      <c r="B8" s="85"/>
      <c r="C8" s="77" t="s">
        <v>12</v>
      </c>
      <c r="D8" s="85">
        <f>财政拨款收支总表!D8</f>
        <v>0</v>
      </c>
    </row>
    <row r="9" spans="1:4" s="10" customFormat="1" ht="15" customHeight="1">
      <c r="A9" s="78" t="s">
        <v>163</v>
      </c>
      <c r="B9" s="85"/>
      <c r="C9" s="78" t="s">
        <v>14</v>
      </c>
      <c r="D9" s="85">
        <f>财政拨款收支总表!D9</f>
        <v>0</v>
      </c>
    </row>
    <row r="10" spans="1:4" s="10" customFormat="1" ht="15" customHeight="1">
      <c r="A10" s="78" t="s">
        <v>15</v>
      </c>
      <c r="B10" s="85"/>
      <c r="C10" s="78" t="s">
        <v>16</v>
      </c>
      <c r="D10" s="85">
        <f>财政拨款收支总表!D10</f>
        <v>245</v>
      </c>
    </row>
    <row r="11" spans="1:4" s="10" customFormat="1" ht="15" customHeight="1">
      <c r="A11" s="78" t="s">
        <v>164</v>
      </c>
      <c r="B11" s="85"/>
      <c r="C11" s="78" t="s">
        <v>17</v>
      </c>
      <c r="D11" s="85">
        <f>财政拨款收支总表!D11</f>
        <v>100</v>
      </c>
    </row>
    <row r="12" spans="1:4" s="10" customFormat="1" ht="15" customHeight="1">
      <c r="A12" s="78" t="s">
        <v>165</v>
      </c>
      <c r="B12" s="85"/>
      <c r="C12" s="78" t="s">
        <v>18</v>
      </c>
      <c r="D12" s="85">
        <f>财政拨款收支总表!D12</f>
        <v>0</v>
      </c>
    </row>
    <row r="13" spans="1:4" s="10" customFormat="1" ht="15" customHeight="1">
      <c r="A13" s="78" t="s">
        <v>166</v>
      </c>
      <c r="B13" s="85"/>
      <c r="C13" s="78" t="s">
        <v>19</v>
      </c>
      <c r="D13" s="85">
        <f>财政拨款收支总表!D13</f>
        <v>80</v>
      </c>
    </row>
    <row r="14" spans="1:4" s="10" customFormat="1" ht="15" customHeight="1">
      <c r="A14" s="80"/>
      <c r="B14" s="85"/>
      <c r="C14" s="78" t="s">
        <v>20</v>
      </c>
      <c r="D14" s="85">
        <f>财政拨款收支总表!D14</f>
        <v>828</v>
      </c>
    </row>
    <row r="15" spans="1:4" s="10" customFormat="1" ht="15" customHeight="1">
      <c r="A15" s="78"/>
      <c r="B15" s="85"/>
      <c r="C15" s="78" t="s">
        <v>21</v>
      </c>
      <c r="D15" s="85">
        <f>财政拨款收支总表!D15</f>
        <v>348</v>
      </c>
    </row>
    <row r="16" spans="1:4" s="10" customFormat="1" ht="15" customHeight="1">
      <c r="A16" s="78"/>
      <c r="B16" s="85"/>
      <c r="C16" s="78" t="s">
        <v>22</v>
      </c>
      <c r="D16" s="85">
        <f>财政拨款收支总表!D16</f>
        <v>390</v>
      </c>
    </row>
    <row r="17" spans="1:4" s="10" customFormat="1" ht="15" customHeight="1">
      <c r="A17" s="78"/>
      <c r="B17" s="85"/>
      <c r="C17" s="78" t="s">
        <v>23</v>
      </c>
      <c r="D17" s="85">
        <f>财政拨款收支总表!D17</f>
        <v>830</v>
      </c>
    </row>
    <row r="18" spans="1:4" s="10" customFormat="1" ht="15" customHeight="1">
      <c r="A18" s="78"/>
      <c r="B18" s="85"/>
      <c r="C18" s="81" t="s">
        <v>24</v>
      </c>
      <c r="D18" s="85">
        <f>财政拨款收支总表!D18</f>
        <v>505</v>
      </c>
    </row>
    <row r="19" spans="1:4" s="10" customFormat="1" ht="15" customHeight="1">
      <c r="A19" s="82"/>
      <c r="B19" s="85"/>
      <c r="C19" s="78" t="s">
        <v>25</v>
      </c>
      <c r="D19" s="85">
        <f>财政拨款收支总表!D19</f>
        <v>80</v>
      </c>
    </row>
    <row r="20" spans="1:4" s="10" customFormat="1" ht="15" customHeight="1">
      <c r="A20" s="82"/>
      <c r="B20" s="85"/>
      <c r="C20" s="78" t="s">
        <v>26</v>
      </c>
      <c r="D20" s="85">
        <f>财政拨款收支总表!D20</f>
        <v>0</v>
      </c>
    </row>
    <row r="21" spans="1:4" s="10" customFormat="1" ht="15" customHeight="1">
      <c r="A21" s="82"/>
      <c r="B21" s="85"/>
      <c r="C21" s="78" t="s">
        <v>27</v>
      </c>
      <c r="D21" s="85">
        <f>财政拨款收支总表!D21</f>
        <v>0</v>
      </c>
    </row>
    <row r="22" spans="1:4" s="10" customFormat="1" ht="15" customHeight="1">
      <c r="A22" s="82"/>
      <c r="B22" s="85"/>
      <c r="C22" s="78" t="s">
        <v>28</v>
      </c>
      <c r="D22" s="85">
        <f>财政拨款收支总表!D22</f>
        <v>0</v>
      </c>
    </row>
    <row r="23" spans="1:4" s="10" customFormat="1" ht="15" customHeight="1">
      <c r="A23" s="82"/>
      <c r="B23" s="85"/>
      <c r="C23" s="78" t="s">
        <v>29</v>
      </c>
      <c r="D23" s="85">
        <f>财政拨款收支总表!D23</f>
        <v>0</v>
      </c>
    </row>
    <row r="24" spans="1:4" s="10" customFormat="1" ht="15" customHeight="1">
      <c r="A24" s="82"/>
      <c r="B24" s="85"/>
      <c r="C24" s="78" t="s">
        <v>30</v>
      </c>
      <c r="D24" s="85">
        <f>财政拨款收支总表!D24</f>
        <v>0</v>
      </c>
    </row>
    <row r="25" spans="1:4" s="10" customFormat="1" ht="15" customHeight="1">
      <c r="A25" s="53"/>
      <c r="B25" s="86"/>
      <c r="C25" s="78" t="s">
        <v>31</v>
      </c>
      <c r="D25" s="85">
        <f>财政拨款收支总表!D25</f>
        <v>147</v>
      </c>
    </row>
    <row r="26" spans="1:4" ht="15" customHeight="1">
      <c r="A26" s="83"/>
      <c r="B26" s="87"/>
      <c r="C26" s="78" t="s">
        <v>32</v>
      </c>
      <c r="D26" s="85">
        <f>财政拨款收支总表!D26</f>
        <v>0</v>
      </c>
    </row>
    <row r="27" spans="1:4" ht="15" customHeight="1">
      <c r="A27" s="83"/>
      <c r="B27" s="87"/>
      <c r="C27" s="78" t="s">
        <v>33</v>
      </c>
      <c r="D27" s="85">
        <f>财政拨款收支总表!D27</f>
        <v>810</v>
      </c>
    </row>
    <row r="28" spans="1:4" ht="15" customHeight="1">
      <c r="A28" s="83"/>
      <c r="B28" s="87"/>
      <c r="C28" s="78" t="s">
        <v>34</v>
      </c>
      <c r="D28" s="85">
        <f>财政拨款收支总表!D28</f>
        <v>0</v>
      </c>
    </row>
    <row r="29" spans="1:4" ht="15" customHeight="1">
      <c r="A29" s="83"/>
      <c r="B29" s="87"/>
      <c r="C29" s="78" t="s">
        <v>35</v>
      </c>
      <c r="D29" s="85">
        <f>财政拨款收支总表!D29</f>
        <v>0</v>
      </c>
    </row>
    <row r="30" spans="1:4" ht="15" customHeight="1">
      <c r="A30" s="78" t="s">
        <v>167</v>
      </c>
      <c r="B30" s="85">
        <f>B13+B12+B11+B10+B6</f>
        <v>14196</v>
      </c>
      <c r="C30" s="78" t="s">
        <v>38</v>
      </c>
      <c r="D30" s="85">
        <f>D6</f>
        <v>14196</v>
      </c>
    </row>
  </sheetData>
  <sheetProtection formatCells="0" formatColumns="0" formatRows="0"/>
  <mergeCells count="3">
    <mergeCell ref="A2:D2"/>
    <mergeCell ref="A4:B4"/>
    <mergeCell ref="C4:D4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Zeros="0" topLeftCell="A43" workbookViewId="0">
      <selection activeCell="G39" sqref="G39"/>
    </sheetView>
  </sheetViews>
  <sheetFormatPr defaultColWidth="9" defaultRowHeight="14.25"/>
  <cols>
    <col min="1" max="3" width="7.125" customWidth="1"/>
    <col min="4" max="4" width="27.5" customWidth="1"/>
    <col min="5" max="5" width="12.75" customWidth="1"/>
    <col min="6" max="13" width="11.625" customWidth="1"/>
  </cols>
  <sheetData>
    <row r="1" spans="1:13" ht="12.75" customHeight="1">
      <c r="M1" s="11" t="s">
        <v>168</v>
      </c>
    </row>
    <row r="2" spans="1:13" ht="22.5" customHeight="1">
      <c r="A2" s="114" t="s">
        <v>169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8" customHeight="1">
      <c r="A3" s="1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1" t="s">
        <v>2</v>
      </c>
    </row>
    <row r="4" spans="1:13" ht="24" customHeight="1">
      <c r="A4" s="118" t="s">
        <v>170</v>
      </c>
      <c r="B4" s="118"/>
      <c r="C4" s="118"/>
      <c r="D4" s="118"/>
      <c r="E4" s="127" t="s">
        <v>47</v>
      </c>
      <c r="F4" s="131" t="s">
        <v>171</v>
      </c>
      <c r="G4" s="131"/>
      <c r="H4" s="131"/>
      <c r="I4" s="131"/>
      <c r="J4" s="131" t="s">
        <v>172</v>
      </c>
      <c r="K4" s="131" t="s">
        <v>173</v>
      </c>
      <c r="L4" s="131" t="s">
        <v>174</v>
      </c>
      <c r="M4" s="131" t="s">
        <v>175</v>
      </c>
    </row>
    <row r="5" spans="1:13" ht="38.25" customHeight="1">
      <c r="A5" s="131" t="s">
        <v>42</v>
      </c>
      <c r="B5" s="131"/>
      <c r="C5" s="131"/>
      <c r="D5" s="21" t="s">
        <v>43</v>
      </c>
      <c r="E5" s="128"/>
      <c r="F5" s="21" t="s">
        <v>44</v>
      </c>
      <c r="G5" s="21" t="s">
        <v>176</v>
      </c>
      <c r="H5" s="21" t="s">
        <v>177</v>
      </c>
      <c r="I5" s="21" t="s">
        <v>178</v>
      </c>
      <c r="J5" s="131"/>
      <c r="K5" s="131"/>
      <c r="L5" s="131"/>
      <c r="M5" s="131"/>
    </row>
    <row r="6" spans="1:13" ht="25.5" customHeight="1">
      <c r="A6" s="42" t="s">
        <v>236</v>
      </c>
      <c r="B6" s="42" t="s">
        <v>237</v>
      </c>
      <c r="C6" s="42" t="s">
        <v>238</v>
      </c>
      <c r="D6" s="17" t="s">
        <v>242</v>
      </c>
      <c r="E6" s="43">
        <f>F6</f>
        <v>3648.58</v>
      </c>
      <c r="F6" s="23">
        <f>G6</f>
        <v>3648.58</v>
      </c>
      <c r="G6" s="69">
        <v>3648.58</v>
      </c>
      <c r="H6" s="66"/>
      <c r="I6" s="66"/>
      <c r="J6" s="66"/>
      <c r="K6" s="66"/>
      <c r="L6" s="66"/>
      <c r="M6" s="66"/>
    </row>
    <row r="7" spans="1:13" s="10" customFormat="1" ht="24.75" customHeight="1">
      <c r="A7" s="42" t="s">
        <v>239</v>
      </c>
      <c r="B7" s="42" t="s">
        <v>240</v>
      </c>
      <c r="C7" s="42" t="s">
        <v>240</v>
      </c>
      <c r="D7" s="17" t="s">
        <v>243</v>
      </c>
      <c r="E7" s="43">
        <f t="shared" ref="E7:E54" si="0">F7</f>
        <v>92.1</v>
      </c>
      <c r="F7" s="23">
        <f>G7</f>
        <v>92.1</v>
      </c>
      <c r="G7" s="43">
        <v>92.1</v>
      </c>
      <c r="H7" s="23"/>
      <c r="I7" s="23"/>
      <c r="J7" s="23"/>
      <c r="K7" s="23"/>
      <c r="L7" s="23"/>
      <c r="M7" s="23"/>
    </row>
    <row r="8" spans="1:13" s="10" customFormat="1" ht="24.75" customHeight="1">
      <c r="A8" s="42" t="s">
        <v>239</v>
      </c>
      <c r="B8" s="42" t="s">
        <v>241</v>
      </c>
      <c r="C8" s="42" t="s">
        <v>238</v>
      </c>
      <c r="D8" s="17" t="s">
        <v>244</v>
      </c>
      <c r="E8" s="43">
        <f t="shared" si="0"/>
        <v>6.33</v>
      </c>
      <c r="F8" s="23">
        <f t="shared" ref="F8:F54" si="1">G8</f>
        <v>6.33</v>
      </c>
      <c r="G8" s="43">
        <v>6.33</v>
      </c>
      <c r="H8" s="23"/>
      <c r="I8" s="23"/>
      <c r="J8" s="23"/>
      <c r="K8" s="23"/>
      <c r="L8" s="23"/>
      <c r="M8" s="23"/>
    </row>
    <row r="9" spans="1:13" s="10" customFormat="1" ht="24.75" customHeight="1">
      <c r="A9" s="42" t="s">
        <v>239</v>
      </c>
      <c r="B9" s="42" t="s">
        <v>241</v>
      </c>
      <c r="C9" s="42" t="s">
        <v>245</v>
      </c>
      <c r="D9" s="17" t="s">
        <v>246</v>
      </c>
      <c r="E9" s="43">
        <f t="shared" si="0"/>
        <v>7.47</v>
      </c>
      <c r="F9" s="23">
        <f t="shared" si="1"/>
        <v>7.47</v>
      </c>
      <c r="G9" s="43">
        <v>7.47</v>
      </c>
      <c r="H9" s="23"/>
      <c r="I9" s="23"/>
      <c r="J9" s="23"/>
      <c r="K9" s="23"/>
      <c r="L9" s="23"/>
      <c r="M9" s="23"/>
    </row>
    <row r="10" spans="1:13" s="10" customFormat="1" ht="24.75" customHeight="1">
      <c r="A10" s="42" t="s">
        <v>239</v>
      </c>
      <c r="B10" s="42" t="s">
        <v>241</v>
      </c>
      <c r="C10" s="42" t="s">
        <v>237</v>
      </c>
      <c r="D10" s="17" t="s">
        <v>247</v>
      </c>
      <c r="E10" s="43">
        <f t="shared" si="0"/>
        <v>3.98</v>
      </c>
      <c r="F10" s="23">
        <f t="shared" si="1"/>
        <v>3.98</v>
      </c>
      <c r="G10" s="43">
        <v>3.98</v>
      </c>
      <c r="H10" s="23"/>
      <c r="I10" s="23"/>
      <c r="J10" s="23"/>
      <c r="K10" s="23"/>
      <c r="L10" s="23"/>
      <c r="M10" s="23"/>
    </row>
    <row r="11" spans="1:13" s="10" customFormat="1" ht="24.75" customHeight="1">
      <c r="A11" s="42" t="s">
        <v>248</v>
      </c>
      <c r="B11" s="42" t="s">
        <v>249</v>
      </c>
      <c r="C11" s="42" t="s">
        <v>238</v>
      </c>
      <c r="D11" s="17" t="s">
        <v>250</v>
      </c>
      <c r="E11" s="43">
        <f t="shared" si="0"/>
        <v>25.4</v>
      </c>
      <c r="F11" s="23">
        <f t="shared" si="1"/>
        <v>25.4</v>
      </c>
      <c r="G11" s="43">
        <v>25.4</v>
      </c>
      <c r="H11" s="23"/>
      <c r="I11" s="23"/>
      <c r="J11" s="23"/>
      <c r="K11" s="23"/>
      <c r="L11" s="23"/>
      <c r="M11" s="23"/>
    </row>
    <row r="12" spans="1:13" s="10" customFormat="1" ht="24.75" customHeight="1">
      <c r="A12" s="42" t="s">
        <v>248</v>
      </c>
      <c r="B12" s="42" t="s">
        <v>249</v>
      </c>
      <c r="C12" s="42" t="s">
        <v>245</v>
      </c>
      <c r="D12" s="17" t="s">
        <v>251</v>
      </c>
      <c r="E12" s="43">
        <f t="shared" si="0"/>
        <v>17.28</v>
      </c>
      <c r="F12" s="23">
        <f t="shared" si="1"/>
        <v>17.28</v>
      </c>
      <c r="G12" s="43">
        <v>17.28</v>
      </c>
      <c r="H12" s="23"/>
      <c r="I12" s="23"/>
      <c r="J12" s="23"/>
      <c r="K12" s="23"/>
      <c r="L12" s="23"/>
      <c r="M12" s="23"/>
    </row>
    <row r="13" spans="1:13" s="10" customFormat="1" ht="24.75" customHeight="1">
      <c r="A13" s="42" t="s">
        <v>248</v>
      </c>
      <c r="B13" s="42" t="s">
        <v>249</v>
      </c>
      <c r="C13" s="42" t="s">
        <v>237</v>
      </c>
      <c r="D13" s="17" t="s">
        <v>252</v>
      </c>
      <c r="E13" s="43">
        <f t="shared" si="0"/>
        <v>3.65</v>
      </c>
      <c r="F13" s="23">
        <f t="shared" si="1"/>
        <v>3.65</v>
      </c>
      <c r="G13" s="43">
        <v>3.65</v>
      </c>
      <c r="H13" s="23"/>
      <c r="I13" s="23"/>
      <c r="J13" s="23"/>
      <c r="K13" s="23"/>
      <c r="L13" s="23"/>
      <c r="M13" s="23"/>
    </row>
    <row r="14" spans="1:13" s="10" customFormat="1" ht="24.75" customHeight="1">
      <c r="A14" s="42" t="s">
        <v>248</v>
      </c>
      <c r="B14" s="42" t="s">
        <v>249</v>
      </c>
      <c r="C14" s="42" t="s">
        <v>253</v>
      </c>
      <c r="D14" s="17" t="s">
        <v>254</v>
      </c>
      <c r="E14" s="43">
        <f t="shared" si="0"/>
        <v>1.41</v>
      </c>
      <c r="F14" s="23">
        <f t="shared" si="1"/>
        <v>1.41</v>
      </c>
      <c r="G14" s="43">
        <v>1.41</v>
      </c>
      <c r="H14" s="23"/>
      <c r="I14" s="23"/>
      <c r="J14" s="23"/>
      <c r="K14" s="23"/>
      <c r="L14" s="23"/>
      <c r="M14" s="23"/>
    </row>
    <row r="15" spans="1:13" s="10" customFormat="1" ht="24.75" customHeight="1">
      <c r="A15" s="42" t="s">
        <v>255</v>
      </c>
      <c r="B15" s="42" t="s">
        <v>245</v>
      </c>
      <c r="C15" s="42" t="s">
        <v>238</v>
      </c>
      <c r="D15" s="17" t="s">
        <v>256</v>
      </c>
      <c r="E15" s="43">
        <f t="shared" si="0"/>
        <v>147.19</v>
      </c>
      <c r="F15" s="23">
        <f t="shared" si="1"/>
        <v>147.19</v>
      </c>
      <c r="G15" s="43">
        <v>147.19</v>
      </c>
      <c r="H15" s="23"/>
      <c r="I15" s="23"/>
      <c r="J15" s="23"/>
      <c r="K15" s="23"/>
      <c r="L15" s="23"/>
      <c r="M15" s="23"/>
    </row>
    <row r="16" spans="1:13" ht="25.5" customHeight="1">
      <c r="A16" s="42" t="s">
        <v>236</v>
      </c>
      <c r="B16" s="42" t="s">
        <v>237</v>
      </c>
      <c r="C16" s="42" t="s">
        <v>245</v>
      </c>
      <c r="D16" s="17" t="s">
        <v>289</v>
      </c>
      <c r="E16" s="43">
        <f t="shared" si="0"/>
        <v>3008</v>
      </c>
      <c r="F16" s="23">
        <f t="shared" si="1"/>
        <v>3008</v>
      </c>
      <c r="G16" s="43">
        <v>3008</v>
      </c>
      <c r="H16" s="66"/>
      <c r="I16" s="66"/>
      <c r="J16" s="66"/>
      <c r="K16" s="66"/>
      <c r="L16" s="66"/>
      <c r="M16" s="66"/>
    </row>
    <row r="17" spans="1:13" s="10" customFormat="1" ht="24.75" customHeight="1">
      <c r="A17" s="42" t="s">
        <v>236</v>
      </c>
      <c r="B17" s="42" t="s">
        <v>237</v>
      </c>
      <c r="C17" s="42" t="s">
        <v>260</v>
      </c>
      <c r="D17" s="17" t="s">
        <v>290</v>
      </c>
      <c r="E17" s="43">
        <f t="shared" si="0"/>
        <v>480</v>
      </c>
      <c r="F17" s="23">
        <f t="shared" si="1"/>
        <v>480</v>
      </c>
      <c r="G17" s="43">
        <v>480</v>
      </c>
      <c r="H17" s="23"/>
      <c r="I17" s="23"/>
      <c r="J17" s="23"/>
      <c r="K17" s="23"/>
      <c r="L17" s="23"/>
      <c r="M17" s="23"/>
    </row>
    <row r="18" spans="1:13" s="10" customFormat="1" ht="24.75" customHeight="1">
      <c r="A18" s="42" t="s">
        <v>236</v>
      </c>
      <c r="B18" s="42" t="s">
        <v>261</v>
      </c>
      <c r="C18" s="42" t="s">
        <v>261</v>
      </c>
      <c r="D18" s="17" t="s">
        <v>291</v>
      </c>
      <c r="E18" s="43">
        <f t="shared" si="0"/>
        <v>50</v>
      </c>
      <c r="F18" s="23">
        <f t="shared" si="1"/>
        <v>50</v>
      </c>
      <c r="G18" s="43">
        <v>50</v>
      </c>
      <c r="H18" s="23"/>
      <c r="I18" s="23"/>
      <c r="J18" s="23"/>
      <c r="K18" s="23"/>
      <c r="L18" s="23"/>
      <c r="M18" s="23"/>
    </row>
    <row r="19" spans="1:13" s="10" customFormat="1" ht="24.75" customHeight="1">
      <c r="A19" s="42" t="s">
        <v>236</v>
      </c>
      <c r="B19" s="42" t="s">
        <v>261</v>
      </c>
      <c r="C19" s="42" t="s">
        <v>262</v>
      </c>
      <c r="D19" s="17" t="s">
        <v>292</v>
      </c>
      <c r="E19" s="43">
        <f t="shared" si="0"/>
        <v>150</v>
      </c>
      <c r="F19" s="23">
        <f t="shared" si="1"/>
        <v>150</v>
      </c>
      <c r="G19" s="43">
        <v>150</v>
      </c>
      <c r="H19" s="23"/>
      <c r="I19" s="23"/>
      <c r="J19" s="23"/>
      <c r="K19" s="23"/>
      <c r="L19" s="23"/>
      <c r="M19" s="23"/>
    </row>
    <row r="20" spans="1:13" s="10" customFormat="1" ht="24.75" customHeight="1">
      <c r="A20" s="42" t="s">
        <v>236</v>
      </c>
      <c r="B20" s="42" t="s">
        <v>261</v>
      </c>
      <c r="C20" s="42" t="s">
        <v>253</v>
      </c>
      <c r="D20" s="17" t="s">
        <v>293</v>
      </c>
      <c r="E20" s="43">
        <f t="shared" si="0"/>
        <v>200</v>
      </c>
      <c r="F20" s="23">
        <f t="shared" si="1"/>
        <v>200</v>
      </c>
      <c r="G20" s="43">
        <v>200</v>
      </c>
      <c r="H20" s="23"/>
      <c r="I20" s="23"/>
      <c r="J20" s="23"/>
      <c r="K20" s="23"/>
      <c r="L20" s="23"/>
      <c r="M20" s="23"/>
    </row>
    <row r="21" spans="1:13" s="10" customFormat="1" ht="24.75" customHeight="1">
      <c r="A21" s="42" t="s">
        <v>236</v>
      </c>
      <c r="B21" s="42" t="s">
        <v>240</v>
      </c>
      <c r="C21" s="42" t="s">
        <v>265</v>
      </c>
      <c r="D21" s="17" t="s">
        <v>294</v>
      </c>
      <c r="E21" s="43">
        <f t="shared" si="0"/>
        <v>30</v>
      </c>
      <c r="F21" s="23">
        <f t="shared" si="1"/>
        <v>30</v>
      </c>
      <c r="G21" s="43">
        <v>30</v>
      </c>
      <c r="H21" s="23"/>
      <c r="I21" s="23"/>
      <c r="J21" s="23"/>
      <c r="K21" s="23"/>
      <c r="L21" s="23"/>
      <c r="M21" s="23"/>
    </row>
    <row r="22" spans="1:13" s="10" customFormat="1" ht="24.75" customHeight="1">
      <c r="A22" s="42" t="s">
        <v>236</v>
      </c>
      <c r="B22" s="42" t="s">
        <v>262</v>
      </c>
      <c r="C22" s="42" t="s">
        <v>245</v>
      </c>
      <c r="D22" s="17" t="s">
        <v>289</v>
      </c>
      <c r="E22" s="43">
        <f t="shared" si="0"/>
        <v>80</v>
      </c>
      <c r="F22" s="23">
        <f t="shared" si="1"/>
        <v>80</v>
      </c>
      <c r="G22" s="43">
        <v>80</v>
      </c>
      <c r="H22" s="23"/>
      <c r="I22" s="23"/>
      <c r="J22" s="23"/>
      <c r="K22" s="23"/>
      <c r="L22" s="23"/>
      <c r="M22" s="23"/>
    </row>
    <row r="23" spans="1:13" s="10" customFormat="1" ht="24.75" customHeight="1">
      <c r="A23" s="42" t="s">
        <v>236</v>
      </c>
      <c r="B23" s="42" t="s">
        <v>265</v>
      </c>
      <c r="C23" s="42" t="s">
        <v>245</v>
      </c>
      <c r="D23" s="17" t="s">
        <v>289</v>
      </c>
      <c r="E23" s="43">
        <f t="shared" si="0"/>
        <v>1000</v>
      </c>
      <c r="F23" s="23">
        <f t="shared" si="1"/>
        <v>1000</v>
      </c>
      <c r="G23" s="43">
        <v>1000</v>
      </c>
      <c r="H23" s="23"/>
      <c r="I23" s="23"/>
      <c r="J23" s="23"/>
      <c r="K23" s="23"/>
      <c r="L23" s="23"/>
      <c r="M23" s="23"/>
    </row>
    <row r="24" spans="1:13" s="10" customFormat="1" ht="24.75" customHeight="1">
      <c r="A24" s="42" t="s">
        <v>236</v>
      </c>
      <c r="B24" s="42" t="s">
        <v>260</v>
      </c>
      <c r="C24" s="42" t="s">
        <v>261</v>
      </c>
      <c r="D24" s="17" t="s">
        <v>295</v>
      </c>
      <c r="E24" s="43">
        <f t="shared" si="0"/>
        <v>15</v>
      </c>
      <c r="F24" s="23">
        <f t="shared" si="1"/>
        <v>15</v>
      </c>
      <c r="G24" s="43">
        <v>15</v>
      </c>
      <c r="H24" s="23"/>
      <c r="I24" s="23"/>
      <c r="J24" s="23"/>
      <c r="K24" s="23"/>
      <c r="L24" s="23"/>
      <c r="M24" s="23"/>
    </row>
    <row r="25" spans="1:13" s="10" customFormat="1" ht="24.75" customHeight="1">
      <c r="A25" s="42" t="s">
        <v>236</v>
      </c>
      <c r="B25" s="42" t="s">
        <v>266</v>
      </c>
      <c r="C25" s="42" t="s">
        <v>260</v>
      </c>
      <c r="D25" s="17" t="s">
        <v>296</v>
      </c>
      <c r="E25" s="43">
        <f t="shared" si="0"/>
        <v>100</v>
      </c>
      <c r="F25" s="23">
        <f t="shared" si="1"/>
        <v>100</v>
      </c>
      <c r="G25" s="43">
        <v>100</v>
      </c>
      <c r="H25" s="23"/>
      <c r="I25" s="23"/>
      <c r="J25" s="23"/>
      <c r="K25" s="23"/>
      <c r="L25" s="23"/>
      <c r="M25" s="23"/>
    </row>
    <row r="26" spans="1:13" ht="25.5" customHeight="1">
      <c r="A26" s="42" t="s">
        <v>236</v>
      </c>
      <c r="B26" s="42" t="s">
        <v>249</v>
      </c>
      <c r="C26" s="42" t="s">
        <v>261</v>
      </c>
      <c r="D26" s="17" t="s">
        <v>297</v>
      </c>
      <c r="E26" s="43">
        <f t="shared" si="0"/>
        <v>15</v>
      </c>
      <c r="F26" s="23">
        <f t="shared" si="1"/>
        <v>15</v>
      </c>
      <c r="G26" s="43">
        <v>15</v>
      </c>
      <c r="H26" s="66"/>
      <c r="I26" s="66"/>
      <c r="J26" s="66"/>
      <c r="K26" s="66"/>
      <c r="L26" s="66"/>
      <c r="M26" s="66"/>
    </row>
    <row r="27" spans="1:13" s="10" customFormat="1" ht="24.75" customHeight="1">
      <c r="A27" s="42" t="s">
        <v>236</v>
      </c>
      <c r="B27" s="42" t="s">
        <v>249</v>
      </c>
      <c r="C27" s="42" t="s">
        <v>253</v>
      </c>
      <c r="D27" s="17" t="s">
        <v>298</v>
      </c>
      <c r="E27" s="43">
        <f t="shared" si="0"/>
        <v>20</v>
      </c>
      <c r="F27" s="23">
        <f t="shared" si="1"/>
        <v>20</v>
      </c>
      <c r="G27" s="43">
        <v>20</v>
      </c>
      <c r="H27" s="23"/>
      <c r="I27" s="23"/>
      <c r="J27" s="23"/>
      <c r="K27" s="23"/>
      <c r="L27" s="23"/>
      <c r="M27" s="23"/>
    </row>
    <row r="28" spans="1:13" s="10" customFormat="1" ht="24.75" customHeight="1">
      <c r="A28" s="42" t="s">
        <v>236</v>
      </c>
      <c r="B28" s="42" t="s">
        <v>268</v>
      </c>
      <c r="C28" s="42" t="s">
        <v>260</v>
      </c>
      <c r="D28" s="17" t="s">
        <v>299</v>
      </c>
      <c r="E28" s="43">
        <f t="shared" si="0"/>
        <v>605</v>
      </c>
      <c r="F28" s="23">
        <f t="shared" si="1"/>
        <v>605</v>
      </c>
      <c r="G28" s="43">
        <v>605</v>
      </c>
      <c r="H28" s="23"/>
      <c r="I28" s="23"/>
      <c r="J28" s="23"/>
      <c r="K28" s="23"/>
      <c r="L28" s="23"/>
      <c r="M28" s="23"/>
    </row>
    <row r="29" spans="1:13" s="10" customFormat="1" ht="24.75" customHeight="1">
      <c r="A29" s="42" t="s">
        <v>236</v>
      </c>
      <c r="B29" s="42" t="s">
        <v>269</v>
      </c>
      <c r="C29" s="42" t="s">
        <v>262</v>
      </c>
      <c r="D29" s="17" t="s">
        <v>300</v>
      </c>
      <c r="E29" s="43">
        <f t="shared" si="0"/>
        <v>150</v>
      </c>
      <c r="F29" s="23">
        <f t="shared" si="1"/>
        <v>150</v>
      </c>
      <c r="G29" s="43">
        <v>150</v>
      </c>
      <c r="H29" s="23"/>
      <c r="I29" s="23"/>
      <c r="J29" s="23"/>
      <c r="K29" s="23"/>
      <c r="L29" s="23"/>
      <c r="M29" s="23"/>
    </row>
    <row r="30" spans="1:13" s="10" customFormat="1" ht="24.75" customHeight="1">
      <c r="A30" s="42" t="s">
        <v>236</v>
      </c>
      <c r="B30" s="42" t="s">
        <v>269</v>
      </c>
      <c r="C30" s="42" t="s">
        <v>253</v>
      </c>
      <c r="D30" s="17" t="s">
        <v>301</v>
      </c>
      <c r="E30" s="43">
        <f t="shared" si="0"/>
        <v>20</v>
      </c>
      <c r="F30" s="23">
        <f t="shared" si="1"/>
        <v>20</v>
      </c>
      <c r="G30" s="43">
        <v>20</v>
      </c>
      <c r="H30" s="23"/>
      <c r="I30" s="23"/>
      <c r="J30" s="23"/>
      <c r="K30" s="23"/>
      <c r="L30" s="23"/>
      <c r="M30" s="23"/>
    </row>
    <row r="31" spans="1:13" s="10" customFormat="1" ht="24.75" customHeight="1">
      <c r="A31" s="42" t="s">
        <v>236</v>
      </c>
      <c r="B31" s="42" t="s">
        <v>270</v>
      </c>
      <c r="C31" s="42" t="s">
        <v>253</v>
      </c>
      <c r="D31" s="17" t="s">
        <v>302</v>
      </c>
      <c r="E31" s="43">
        <f t="shared" si="0"/>
        <v>20</v>
      </c>
      <c r="F31" s="23">
        <f t="shared" si="1"/>
        <v>20</v>
      </c>
      <c r="G31" s="43">
        <v>20</v>
      </c>
      <c r="H31" s="23"/>
      <c r="I31" s="23"/>
      <c r="J31" s="23"/>
      <c r="K31" s="23"/>
      <c r="L31" s="23"/>
      <c r="M31" s="23"/>
    </row>
    <row r="32" spans="1:13" s="10" customFormat="1" ht="24.75" customHeight="1">
      <c r="A32" s="42" t="s">
        <v>236</v>
      </c>
      <c r="B32" s="42" t="s">
        <v>271</v>
      </c>
      <c r="C32" s="42" t="s">
        <v>253</v>
      </c>
      <c r="D32" s="17" t="s">
        <v>303</v>
      </c>
      <c r="E32" s="43">
        <f t="shared" si="0"/>
        <v>220</v>
      </c>
      <c r="F32" s="23">
        <f t="shared" si="1"/>
        <v>220</v>
      </c>
      <c r="G32" s="43">
        <v>220</v>
      </c>
      <c r="H32" s="23"/>
      <c r="I32" s="23"/>
      <c r="J32" s="23"/>
      <c r="K32" s="23"/>
      <c r="L32" s="23"/>
      <c r="M32" s="23"/>
    </row>
    <row r="33" spans="1:13" s="10" customFormat="1" ht="24.75" customHeight="1">
      <c r="A33" s="42" t="s">
        <v>236</v>
      </c>
      <c r="B33" s="42" t="s">
        <v>272</v>
      </c>
      <c r="C33" s="42" t="s">
        <v>261</v>
      </c>
      <c r="D33" s="17" t="s">
        <v>304</v>
      </c>
      <c r="E33" s="43">
        <f t="shared" si="0"/>
        <v>20</v>
      </c>
      <c r="F33" s="23">
        <f t="shared" si="1"/>
        <v>20</v>
      </c>
      <c r="G33" s="43">
        <v>20</v>
      </c>
      <c r="H33" s="23"/>
      <c r="I33" s="23"/>
      <c r="J33" s="23"/>
      <c r="K33" s="23"/>
      <c r="L33" s="23"/>
      <c r="M33" s="23"/>
    </row>
    <row r="34" spans="1:13" s="10" customFormat="1" ht="24.75" customHeight="1">
      <c r="A34" s="42" t="s">
        <v>273</v>
      </c>
      <c r="B34" s="42" t="s">
        <v>262</v>
      </c>
      <c r="C34" s="42" t="s">
        <v>253</v>
      </c>
      <c r="D34" s="17" t="s">
        <v>305</v>
      </c>
      <c r="E34" s="43">
        <f t="shared" si="0"/>
        <v>60</v>
      </c>
      <c r="F34" s="23">
        <f t="shared" si="1"/>
        <v>60</v>
      </c>
      <c r="G34" s="43">
        <v>60</v>
      </c>
      <c r="H34" s="23"/>
      <c r="I34" s="23"/>
      <c r="J34" s="23"/>
      <c r="K34" s="23"/>
      <c r="L34" s="23"/>
      <c r="M34" s="23"/>
    </row>
    <row r="35" spans="1:13" s="10" customFormat="1" ht="24.75" customHeight="1">
      <c r="A35" s="42" t="s">
        <v>273</v>
      </c>
      <c r="B35" s="42" t="s">
        <v>260</v>
      </c>
      <c r="C35" s="42" t="s">
        <v>253</v>
      </c>
      <c r="D35" s="17" t="s">
        <v>306</v>
      </c>
      <c r="E35" s="43">
        <f t="shared" si="0"/>
        <v>30</v>
      </c>
      <c r="F35" s="23">
        <f t="shared" si="1"/>
        <v>30</v>
      </c>
      <c r="G35" s="43">
        <v>30</v>
      </c>
      <c r="H35" s="23"/>
      <c r="I35" s="23"/>
      <c r="J35" s="23"/>
      <c r="K35" s="23"/>
      <c r="L35" s="23"/>
      <c r="M35" s="23"/>
    </row>
    <row r="36" spans="1:13" ht="25.5" customHeight="1">
      <c r="A36" s="42" t="s">
        <v>273</v>
      </c>
      <c r="B36" s="42" t="s">
        <v>253</v>
      </c>
      <c r="C36" s="42" t="s">
        <v>238</v>
      </c>
      <c r="D36" s="17" t="s">
        <v>307</v>
      </c>
      <c r="E36" s="43">
        <f t="shared" si="0"/>
        <v>155</v>
      </c>
      <c r="F36" s="23">
        <f t="shared" si="1"/>
        <v>155</v>
      </c>
      <c r="G36" s="43">
        <v>155</v>
      </c>
      <c r="H36" s="66"/>
      <c r="I36" s="66"/>
      <c r="J36" s="66"/>
      <c r="K36" s="66"/>
      <c r="L36" s="66"/>
      <c r="M36" s="66"/>
    </row>
    <row r="37" spans="1:13" s="10" customFormat="1" ht="24.75" customHeight="1">
      <c r="A37" s="42" t="s">
        <v>275</v>
      </c>
      <c r="B37" s="42" t="s">
        <v>238</v>
      </c>
      <c r="C37" s="42" t="s">
        <v>253</v>
      </c>
      <c r="D37" s="17" t="s">
        <v>308</v>
      </c>
      <c r="E37" s="43">
        <f t="shared" si="0"/>
        <v>100</v>
      </c>
      <c r="F37" s="23">
        <f t="shared" si="1"/>
        <v>100</v>
      </c>
      <c r="G37" s="43">
        <v>100</v>
      </c>
      <c r="H37" s="23"/>
      <c r="I37" s="23"/>
      <c r="J37" s="23"/>
      <c r="K37" s="23"/>
      <c r="L37" s="23"/>
      <c r="M37" s="23"/>
    </row>
    <row r="38" spans="1:13" s="10" customFormat="1" ht="24.75" customHeight="1">
      <c r="A38" s="42" t="s">
        <v>276</v>
      </c>
      <c r="B38" s="42" t="s">
        <v>253</v>
      </c>
      <c r="C38" s="42" t="s">
        <v>245</v>
      </c>
      <c r="D38" s="17" t="s">
        <v>309</v>
      </c>
      <c r="E38" s="43">
        <f t="shared" si="0"/>
        <v>80</v>
      </c>
      <c r="F38" s="23">
        <f t="shared" si="1"/>
        <v>80</v>
      </c>
      <c r="G38" s="43">
        <v>80</v>
      </c>
      <c r="H38" s="23"/>
      <c r="I38" s="23"/>
      <c r="J38" s="23"/>
      <c r="K38" s="23"/>
      <c r="L38" s="23"/>
      <c r="M38" s="23"/>
    </row>
    <row r="39" spans="1:13" s="10" customFormat="1" ht="24.75" customHeight="1">
      <c r="A39" s="42" t="s">
        <v>239</v>
      </c>
      <c r="B39" s="42" t="s">
        <v>238</v>
      </c>
      <c r="C39" s="42" t="s">
        <v>253</v>
      </c>
      <c r="D39" s="17" t="s">
        <v>310</v>
      </c>
      <c r="E39" s="43">
        <f t="shared" si="0"/>
        <v>220</v>
      </c>
      <c r="F39" s="23">
        <f t="shared" si="1"/>
        <v>220</v>
      </c>
      <c r="G39" s="43">
        <v>220</v>
      </c>
      <c r="H39" s="23"/>
      <c r="I39" s="23"/>
      <c r="J39" s="23"/>
      <c r="K39" s="23"/>
      <c r="L39" s="23"/>
      <c r="M39" s="23"/>
    </row>
    <row r="40" spans="1:13" s="10" customFormat="1" ht="24.75" customHeight="1">
      <c r="A40" s="42" t="s">
        <v>239</v>
      </c>
      <c r="B40" s="42" t="s">
        <v>245</v>
      </c>
      <c r="C40" s="42" t="s">
        <v>253</v>
      </c>
      <c r="D40" s="17" t="s">
        <v>311</v>
      </c>
      <c r="E40" s="43">
        <f t="shared" si="0"/>
        <v>250</v>
      </c>
      <c r="F40" s="23">
        <f t="shared" si="1"/>
        <v>250</v>
      </c>
      <c r="G40" s="43">
        <v>250</v>
      </c>
      <c r="H40" s="23"/>
      <c r="I40" s="23"/>
      <c r="J40" s="23"/>
      <c r="K40" s="23"/>
      <c r="L40" s="23"/>
      <c r="M40" s="23"/>
    </row>
    <row r="41" spans="1:13" s="10" customFormat="1" ht="24.75" customHeight="1">
      <c r="A41" s="42" t="s">
        <v>239</v>
      </c>
      <c r="B41" s="42" t="s">
        <v>249</v>
      </c>
      <c r="C41" s="42" t="s">
        <v>253</v>
      </c>
      <c r="D41" s="17" t="s">
        <v>312</v>
      </c>
      <c r="E41" s="43">
        <f t="shared" si="0"/>
        <v>20</v>
      </c>
      <c r="F41" s="23">
        <f t="shared" si="1"/>
        <v>20</v>
      </c>
      <c r="G41" s="43">
        <v>20</v>
      </c>
      <c r="H41" s="23"/>
      <c r="I41" s="23"/>
      <c r="J41" s="23"/>
      <c r="K41" s="23"/>
      <c r="L41" s="23"/>
      <c r="M41" s="23"/>
    </row>
    <row r="42" spans="1:13" s="10" customFormat="1" ht="24.75" customHeight="1">
      <c r="A42" s="42" t="s">
        <v>239</v>
      </c>
      <c r="B42" s="42" t="s">
        <v>278</v>
      </c>
      <c r="C42" s="42" t="s">
        <v>253</v>
      </c>
      <c r="D42" s="17" t="s">
        <v>313</v>
      </c>
      <c r="E42" s="43">
        <f t="shared" si="0"/>
        <v>150</v>
      </c>
      <c r="F42" s="23">
        <f t="shared" si="1"/>
        <v>150</v>
      </c>
      <c r="G42" s="43">
        <v>150</v>
      </c>
      <c r="H42" s="23"/>
      <c r="I42" s="23"/>
      <c r="J42" s="23"/>
      <c r="K42" s="23"/>
      <c r="L42" s="23"/>
      <c r="M42" s="23"/>
    </row>
    <row r="43" spans="1:13" s="10" customFormat="1" ht="24.75" customHeight="1">
      <c r="A43" s="42" t="s">
        <v>239</v>
      </c>
      <c r="B43" s="42" t="s">
        <v>279</v>
      </c>
      <c r="C43" s="42" t="s">
        <v>253</v>
      </c>
      <c r="D43" s="17" t="s">
        <v>314</v>
      </c>
      <c r="E43" s="43">
        <f t="shared" si="0"/>
        <v>78</v>
      </c>
      <c r="F43" s="23">
        <f t="shared" si="1"/>
        <v>78</v>
      </c>
      <c r="G43" s="43">
        <v>78</v>
      </c>
      <c r="H43" s="23"/>
      <c r="I43" s="23"/>
      <c r="J43" s="23"/>
      <c r="K43" s="23"/>
      <c r="L43" s="23"/>
      <c r="M43" s="23"/>
    </row>
    <row r="44" spans="1:13" s="10" customFormat="1" ht="24.75" customHeight="1">
      <c r="A44" s="42" t="s">
        <v>248</v>
      </c>
      <c r="B44" s="42" t="s">
        <v>281</v>
      </c>
      <c r="C44" s="42" t="s">
        <v>245</v>
      </c>
      <c r="D44" s="17" t="s">
        <v>315</v>
      </c>
      <c r="E44" s="43">
        <f t="shared" si="0"/>
        <v>260</v>
      </c>
      <c r="F44" s="23">
        <f t="shared" si="1"/>
        <v>260</v>
      </c>
      <c r="G44" s="43">
        <v>260</v>
      </c>
      <c r="H44" s="23"/>
      <c r="I44" s="23"/>
      <c r="J44" s="23"/>
      <c r="K44" s="23"/>
      <c r="L44" s="23"/>
      <c r="M44" s="23"/>
    </row>
    <row r="45" spans="1:13" s="10" customFormat="1" ht="24.75" customHeight="1">
      <c r="A45" s="42" t="s">
        <v>248</v>
      </c>
      <c r="B45" s="42" t="s">
        <v>253</v>
      </c>
      <c r="C45" s="42" t="s">
        <v>238</v>
      </c>
      <c r="D45" s="17" t="s">
        <v>316</v>
      </c>
      <c r="E45" s="43">
        <f t="shared" si="0"/>
        <v>40</v>
      </c>
      <c r="F45" s="23">
        <f t="shared" si="1"/>
        <v>40</v>
      </c>
      <c r="G45" s="43">
        <v>40</v>
      </c>
      <c r="H45" s="23"/>
      <c r="I45" s="23"/>
      <c r="J45" s="23"/>
      <c r="K45" s="23"/>
      <c r="L45" s="23"/>
      <c r="M45" s="23"/>
    </row>
    <row r="46" spans="1:13" ht="24.75" customHeight="1">
      <c r="A46" s="42" t="s">
        <v>282</v>
      </c>
      <c r="B46" s="42" t="s">
        <v>261</v>
      </c>
      <c r="C46" s="42" t="s">
        <v>245</v>
      </c>
      <c r="D46" s="17" t="s">
        <v>317</v>
      </c>
      <c r="E46" s="43">
        <f t="shared" si="0"/>
        <v>390</v>
      </c>
      <c r="F46" s="23">
        <f t="shared" si="1"/>
        <v>390</v>
      </c>
      <c r="G46" s="43">
        <v>390</v>
      </c>
      <c r="H46" s="23">
        <f t="shared" ref="H46:M46" si="2">H7</f>
        <v>0</v>
      </c>
      <c r="I46" s="23">
        <f t="shared" si="2"/>
        <v>0</v>
      </c>
      <c r="J46" s="23">
        <f t="shared" si="2"/>
        <v>0</v>
      </c>
      <c r="K46" s="23">
        <f t="shared" si="2"/>
        <v>0</v>
      </c>
      <c r="L46" s="23">
        <f t="shared" si="2"/>
        <v>0</v>
      </c>
      <c r="M46" s="23">
        <f t="shared" si="2"/>
        <v>0</v>
      </c>
    </row>
    <row r="47" spans="1:13" ht="25.5" customHeight="1">
      <c r="A47" s="42" t="s">
        <v>288</v>
      </c>
      <c r="B47" s="42" t="s">
        <v>245</v>
      </c>
      <c r="C47" s="42" t="s">
        <v>238</v>
      </c>
      <c r="D47" s="17" t="s">
        <v>318</v>
      </c>
      <c r="E47" s="43">
        <f t="shared" si="0"/>
        <v>278.52999999999997</v>
      </c>
      <c r="F47" s="23">
        <f t="shared" si="1"/>
        <v>278.52999999999997</v>
      </c>
      <c r="G47" s="43">
        <v>278.52999999999997</v>
      </c>
      <c r="H47" s="27"/>
      <c r="I47" s="27"/>
      <c r="J47" s="27"/>
      <c r="K47" s="27"/>
      <c r="L47" s="27"/>
      <c r="M47" s="27"/>
    </row>
    <row r="48" spans="1:13" ht="25.5" customHeight="1">
      <c r="A48" s="42" t="s">
        <v>283</v>
      </c>
      <c r="B48" s="42" t="s">
        <v>240</v>
      </c>
      <c r="C48" s="42" t="s">
        <v>238</v>
      </c>
      <c r="D48" s="17" t="s">
        <v>319</v>
      </c>
      <c r="E48" s="43">
        <f t="shared" si="0"/>
        <v>207.02</v>
      </c>
      <c r="F48" s="23">
        <f t="shared" si="1"/>
        <v>207.02</v>
      </c>
      <c r="G48" s="43">
        <v>207.02</v>
      </c>
      <c r="H48" s="27"/>
      <c r="I48" s="27"/>
      <c r="J48" s="27"/>
      <c r="K48" s="27"/>
      <c r="L48" s="27"/>
      <c r="M48" s="27"/>
    </row>
    <row r="49" spans="1:13" ht="25.5" customHeight="1">
      <c r="A49" s="42" t="s">
        <v>283</v>
      </c>
      <c r="B49" s="42" t="s">
        <v>253</v>
      </c>
      <c r="C49" s="42" t="s">
        <v>238</v>
      </c>
      <c r="D49" s="17" t="s">
        <v>320</v>
      </c>
      <c r="E49" s="43">
        <f t="shared" si="0"/>
        <v>345</v>
      </c>
      <c r="F49" s="23">
        <f t="shared" si="1"/>
        <v>345</v>
      </c>
      <c r="G49" s="43">
        <v>345</v>
      </c>
      <c r="H49" s="27"/>
      <c r="I49" s="27"/>
      <c r="J49" s="27"/>
      <c r="K49" s="27"/>
      <c r="L49" s="27"/>
      <c r="M49" s="27"/>
    </row>
    <row r="50" spans="1:13" ht="25.5" customHeight="1">
      <c r="A50" s="42" t="s">
        <v>285</v>
      </c>
      <c r="B50" s="42" t="s">
        <v>240</v>
      </c>
      <c r="C50" s="42" t="s">
        <v>253</v>
      </c>
      <c r="D50" s="17" t="s">
        <v>321</v>
      </c>
      <c r="E50" s="43">
        <f t="shared" si="0"/>
        <v>300</v>
      </c>
      <c r="F50" s="23">
        <f t="shared" si="1"/>
        <v>300</v>
      </c>
      <c r="G50" s="43">
        <v>300</v>
      </c>
      <c r="H50" s="27"/>
      <c r="I50" s="27"/>
      <c r="J50" s="27"/>
      <c r="K50" s="27"/>
      <c r="L50" s="27"/>
      <c r="M50" s="27"/>
    </row>
    <row r="51" spans="1:13" ht="25.5" customHeight="1">
      <c r="A51" s="42" t="s">
        <v>285</v>
      </c>
      <c r="B51" s="42" t="s">
        <v>253</v>
      </c>
      <c r="C51" s="42" t="s">
        <v>253</v>
      </c>
      <c r="D51" s="17" t="s">
        <v>322</v>
      </c>
      <c r="E51" s="43">
        <f t="shared" si="0"/>
        <v>205</v>
      </c>
      <c r="F51" s="23">
        <f t="shared" si="1"/>
        <v>205</v>
      </c>
      <c r="G51" s="43">
        <v>205</v>
      </c>
      <c r="H51" s="27"/>
      <c r="I51" s="27"/>
      <c r="J51" s="27"/>
      <c r="K51" s="27"/>
      <c r="L51" s="27"/>
      <c r="M51" s="27"/>
    </row>
    <row r="52" spans="1:13" ht="25.5" customHeight="1">
      <c r="A52" s="42" t="s">
        <v>286</v>
      </c>
      <c r="B52" s="42" t="s">
        <v>238</v>
      </c>
      <c r="C52" s="42" t="s">
        <v>266</v>
      </c>
      <c r="D52" s="17" t="s">
        <v>323</v>
      </c>
      <c r="E52" s="43">
        <f t="shared" si="0"/>
        <v>80</v>
      </c>
      <c r="F52" s="23">
        <f t="shared" si="1"/>
        <v>80</v>
      </c>
      <c r="G52" s="43">
        <v>80</v>
      </c>
      <c r="H52" s="27"/>
      <c r="I52" s="27"/>
      <c r="J52" s="27"/>
      <c r="K52" s="27"/>
      <c r="L52" s="27"/>
      <c r="M52" s="27"/>
    </row>
    <row r="53" spans="1:13" ht="25.5" customHeight="1">
      <c r="A53" s="42" t="s">
        <v>287</v>
      </c>
      <c r="B53" s="42" t="s">
        <v>245</v>
      </c>
      <c r="C53" s="42" t="s">
        <v>245</v>
      </c>
      <c r="D53" s="17" t="s">
        <v>324</v>
      </c>
      <c r="E53" s="43">
        <f t="shared" si="0"/>
        <v>300</v>
      </c>
      <c r="F53" s="23">
        <f t="shared" si="1"/>
        <v>300</v>
      </c>
      <c r="G53" s="43">
        <v>300</v>
      </c>
      <c r="H53" s="27"/>
      <c r="I53" s="27"/>
      <c r="J53" s="27"/>
      <c r="K53" s="27"/>
      <c r="L53" s="27"/>
      <c r="M53" s="27"/>
    </row>
    <row r="54" spans="1:13" ht="25.5" customHeight="1">
      <c r="A54" s="42" t="s">
        <v>287</v>
      </c>
      <c r="B54" s="42" t="s">
        <v>245</v>
      </c>
      <c r="C54" s="42" t="s">
        <v>261</v>
      </c>
      <c r="D54" s="17" t="s">
        <v>325</v>
      </c>
      <c r="E54" s="43">
        <f t="shared" si="0"/>
        <v>510.88</v>
      </c>
      <c r="F54" s="23">
        <f t="shared" si="1"/>
        <v>510.88</v>
      </c>
      <c r="G54" s="43">
        <v>510.88</v>
      </c>
      <c r="H54" s="27"/>
      <c r="I54" s="27"/>
      <c r="J54" s="27"/>
      <c r="K54" s="27"/>
      <c r="L54" s="27"/>
      <c r="M54" s="27"/>
    </row>
    <row r="55" spans="1:13" ht="21.75" customHeight="1">
      <c r="A55" s="130" t="s">
        <v>326</v>
      </c>
      <c r="B55" s="130"/>
      <c r="C55" s="130"/>
      <c r="D55" s="130"/>
      <c r="E55" s="94">
        <f>SUM(E6:E54)</f>
        <v>14195.82</v>
      </c>
      <c r="F55" s="94">
        <f t="shared" ref="F55:G55" si="3">SUM(F6:F54)</f>
        <v>14195.82</v>
      </c>
      <c r="G55" s="94">
        <f t="shared" si="3"/>
        <v>14195.82</v>
      </c>
      <c r="H55" s="83"/>
      <c r="I55" s="83"/>
      <c r="J55" s="83"/>
      <c r="K55" s="83"/>
      <c r="L55" s="83"/>
      <c r="M55" s="83"/>
    </row>
  </sheetData>
  <sheetProtection formatCells="0" formatColumns="0" formatRows="0"/>
  <mergeCells count="10">
    <mergeCell ref="A55:D55"/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honeticPr fontId="1" type="noConversion"/>
  <pageMargins left="0.65" right="0.65" top="0.98402777777777795" bottom="0.98402777777777795" header="0.51180555555555596" footer="0.51180555555555596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showGridLines="0" showZeros="0" workbookViewId="0">
      <selection activeCell="G58" sqref="G58"/>
    </sheetView>
  </sheetViews>
  <sheetFormatPr defaultColWidth="9"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spans="1:7" ht="14.25" customHeight="1">
      <c r="G1" s="11" t="s">
        <v>179</v>
      </c>
    </row>
    <row r="2" spans="1:7" ht="21" customHeight="1">
      <c r="A2" s="114" t="s">
        <v>180</v>
      </c>
      <c r="B2" s="114"/>
      <c r="C2" s="114"/>
      <c r="D2" s="114"/>
      <c r="E2" s="114"/>
      <c r="F2" s="114"/>
      <c r="G2" s="114"/>
    </row>
    <row r="3" spans="1:7" ht="20.25" customHeight="1">
      <c r="A3" s="12"/>
      <c r="B3" s="13"/>
      <c r="C3" s="13"/>
      <c r="D3" s="13"/>
      <c r="E3" s="13"/>
      <c r="F3" s="13"/>
      <c r="G3" s="11" t="s">
        <v>2</v>
      </c>
    </row>
    <row r="4" spans="1:7" ht="24.75" customHeight="1">
      <c r="A4" s="112" t="s">
        <v>42</v>
      </c>
      <c r="B4" s="117"/>
      <c r="C4" s="113"/>
      <c r="D4" s="14" t="s">
        <v>43</v>
      </c>
      <c r="E4" s="15" t="s">
        <v>47</v>
      </c>
      <c r="F4" s="15" t="s">
        <v>45</v>
      </c>
      <c r="G4" s="15" t="s">
        <v>46</v>
      </c>
    </row>
    <row r="5" spans="1:7" s="10" customFormat="1" ht="21.75" customHeight="1">
      <c r="A5" s="42" t="s">
        <v>236</v>
      </c>
      <c r="B5" s="42" t="s">
        <v>237</v>
      </c>
      <c r="C5" s="42" t="s">
        <v>238</v>
      </c>
      <c r="D5" s="17" t="s">
        <v>242</v>
      </c>
      <c r="E5" s="43">
        <v>3648.58</v>
      </c>
      <c r="F5" s="43">
        <v>3648.58</v>
      </c>
      <c r="G5" s="43"/>
    </row>
    <row r="6" spans="1:7" s="10" customFormat="1" ht="21.75" customHeight="1">
      <c r="A6" s="42" t="s">
        <v>239</v>
      </c>
      <c r="B6" s="42" t="s">
        <v>240</v>
      </c>
      <c r="C6" s="42" t="s">
        <v>240</v>
      </c>
      <c r="D6" s="17" t="s">
        <v>243</v>
      </c>
      <c r="E6" s="43">
        <v>92.1</v>
      </c>
      <c r="F6" s="43">
        <v>92.1</v>
      </c>
      <c r="G6" s="43"/>
    </row>
    <row r="7" spans="1:7" s="10" customFormat="1" ht="21.75" customHeight="1">
      <c r="A7" s="42" t="s">
        <v>239</v>
      </c>
      <c r="B7" s="42" t="s">
        <v>241</v>
      </c>
      <c r="C7" s="42" t="s">
        <v>238</v>
      </c>
      <c r="D7" s="17" t="s">
        <v>244</v>
      </c>
      <c r="E7" s="43">
        <v>6.33</v>
      </c>
      <c r="F7" s="43">
        <v>6.33</v>
      </c>
      <c r="G7" s="43"/>
    </row>
    <row r="8" spans="1:7" s="10" customFormat="1" ht="21.75" customHeight="1">
      <c r="A8" s="42" t="s">
        <v>239</v>
      </c>
      <c r="B8" s="42" t="s">
        <v>241</v>
      </c>
      <c r="C8" s="42" t="s">
        <v>245</v>
      </c>
      <c r="D8" s="17" t="s">
        <v>246</v>
      </c>
      <c r="E8" s="43">
        <v>7.47</v>
      </c>
      <c r="F8" s="43">
        <v>7.47</v>
      </c>
      <c r="G8" s="43"/>
    </row>
    <row r="9" spans="1:7" s="10" customFormat="1" ht="21.75" customHeight="1">
      <c r="A9" s="42" t="s">
        <v>239</v>
      </c>
      <c r="B9" s="42" t="s">
        <v>241</v>
      </c>
      <c r="C9" s="42" t="s">
        <v>237</v>
      </c>
      <c r="D9" s="17" t="s">
        <v>247</v>
      </c>
      <c r="E9" s="43">
        <v>3.98</v>
      </c>
      <c r="F9" s="43">
        <v>3.98</v>
      </c>
      <c r="G9" s="43"/>
    </row>
    <row r="10" spans="1:7" s="10" customFormat="1" ht="21.75" customHeight="1">
      <c r="A10" s="42" t="s">
        <v>248</v>
      </c>
      <c r="B10" s="42" t="s">
        <v>249</v>
      </c>
      <c r="C10" s="42" t="s">
        <v>238</v>
      </c>
      <c r="D10" s="17" t="s">
        <v>250</v>
      </c>
      <c r="E10" s="43">
        <v>25.4</v>
      </c>
      <c r="F10" s="43">
        <v>25.4</v>
      </c>
      <c r="G10" s="43"/>
    </row>
    <row r="11" spans="1:7" s="10" customFormat="1" ht="21.75" customHeight="1">
      <c r="A11" s="42" t="s">
        <v>248</v>
      </c>
      <c r="B11" s="42" t="s">
        <v>249</v>
      </c>
      <c r="C11" s="42" t="s">
        <v>245</v>
      </c>
      <c r="D11" s="17" t="s">
        <v>251</v>
      </c>
      <c r="E11" s="43">
        <v>17.28</v>
      </c>
      <c r="F11" s="43">
        <v>17.28</v>
      </c>
      <c r="G11" s="43"/>
    </row>
    <row r="12" spans="1:7" s="10" customFormat="1" ht="21.75" customHeight="1">
      <c r="A12" s="42" t="s">
        <v>248</v>
      </c>
      <c r="B12" s="42" t="s">
        <v>249</v>
      </c>
      <c r="C12" s="42" t="s">
        <v>237</v>
      </c>
      <c r="D12" s="17" t="s">
        <v>252</v>
      </c>
      <c r="E12" s="43">
        <v>3.65</v>
      </c>
      <c r="F12" s="43">
        <v>3.65</v>
      </c>
      <c r="G12" s="43"/>
    </row>
    <row r="13" spans="1:7" s="10" customFormat="1" ht="21.75" customHeight="1">
      <c r="A13" s="42" t="s">
        <v>248</v>
      </c>
      <c r="B13" s="42" t="s">
        <v>249</v>
      </c>
      <c r="C13" s="42" t="s">
        <v>253</v>
      </c>
      <c r="D13" s="17" t="s">
        <v>254</v>
      </c>
      <c r="E13" s="43">
        <v>1.41</v>
      </c>
      <c r="F13" s="43">
        <v>1.41</v>
      </c>
      <c r="G13" s="43"/>
    </row>
    <row r="14" spans="1:7" s="10" customFormat="1" ht="21.75" customHeight="1">
      <c r="A14" s="42" t="s">
        <v>255</v>
      </c>
      <c r="B14" s="42" t="s">
        <v>245</v>
      </c>
      <c r="C14" s="42" t="s">
        <v>238</v>
      </c>
      <c r="D14" s="17" t="s">
        <v>256</v>
      </c>
      <c r="E14" s="43">
        <v>147.19</v>
      </c>
      <c r="F14" s="43">
        <v>147.19</v>
      </c>
      <c r="G14" s="43"/>
    </row>
    <row r="15" spans="1:7" s="10" customFormat="1" ht="21.75" customHeight="1">
      <c r="A15" s="42" t="s">
        <v>236</v>
      </c>
      <c r="B15" s="42" t="s">
        <v>237</v>
      </c>
      <c r="C15" s="42" t="s">
        <v>245</v>
      </c>
      <c r="D15" s="17" t="s">
        <v>289</v>
      </c>
      <c r="E15" s="43"/>
      <c r="F15" s="43"/>
      <c r="G15" s="43">
        <v>3008</v>
      </c>
    </row>
    <row r="16" spans="1:7" s="10" customFormat="1" ht="21.75" customHeight="1">
      <c r="A16" s="42" t="s">
        <v>236</v>
      </c>
      <c r="B16" s="42" t="s">
        <v>237</v>
      </c>
      <c r="C16" s="42" t="s">
        <v>260</v>
      </c>
      <c r="D16" s="17" t="s">
        <v>290</v>
      </c>
      <c r="E16" s="43"/>
      <c r="F16" s="43"/>
      <c r="G16" s="43">
        <v>480</v>
      </c>
    </row>
    <row r="17" spans="1:7" s="10" customFormat="1" ht="21.75" customHeight="1">
      <c r="A17" s="42" t="s">
        <v>236</v>
      </c>
      <c r="B17" s="42" t="s">
        <v>261</v>
      </c>
      <c r="C17" s="42" t="s">
        <v>261</v>
      </c>
      <c r="D17" s="17" t="s">
        <v>291</v>
      </c>
      <c r="E17" s="43"/>
      <c r="F17" s="43"/>
      <c r="G17" s="43">
        <v>50</v>
      </c>
    </row>
    <row r="18" spans="1:7" s="10" customFormat="1" ht="21.75" customHeight="1">
      <c r="A18" s="42" t="s">
        <v>236</v>
      </c>
      <c r="B18" s="42" t="s">
        <v>261</v>
      </c>
      <c r="C18" s="42" t="s">
        <v>262</v>
      </c>
      <c r="D18" s="17" t="s">
        <v>292</v>
      </c>
      <c r="E18" s="43"/>
      <c r="F18" s="43"/>
      <c r="G18" s="43">
        <v>150</v>
      </c>
    </row>
    <row r="19" spans="1:7" s="10" customFormat="1" ht="21.75" customHeight="1">
      <c r="A19" s="42" t="s">
        <v>236</v>
      </c>
      <c r="B19" s="42" t="s">
        <v>261</v>
      </c>
      <c r="C19" s="42" t="s">
        <v>253</v>
      </c>
      <c r="D19" s="17" t="s">
        <v>293</v>
      </c>
      <c r="E19" s="43"/>
      <c r="F19" s="43"/>
      <c r="G19" s="43">
        <v>200</v>
      </c>
    </row>
    <row r="20" spans="1:7" s="10" customFormat="1" ht="21.75" customHeight="1">
      <c r="A20" s="42" t="s">
        <v>236</v>
      </c>
      <c r="B20" s="42" t="s">
        <v>240</v>
      </c>
      <c r="C20" s="42" t="s">
        <v>265</v>
      </c>
      <c r="D20" s="17" t="s">
        <v>294</v>
      </c>
      <c r="E20" s="43"/>
      <c r="F20" s="43"/>
      <c r="G20" s="43">
        <v>30</v>
      </c>
    </row>
    <row r="21" spans="1:7" s="10" customFormat="1" ht="21.75" customHeight="1">
      <c r="A21" s="42" t="s">
        <v>236</v>
      </c>
      <c r="B21" s="42" t="s">
        <v>262</v>
      </c>
      <c r="C21" s="42" t="s">
        <v>245</v>
      </c>
      <c r="D21" s="17" t="s">
        <v>289</v>
      </c>
      <c r="E21" s="43"/>
      <c r="F21" s="43"/>
      <c r="G21" s="43">
        <v>80</v>
      </c>
    </row>
    <row r="22" spans="1:7" s="10" customFormat="1" ht="21.75" customHeight="1">
      <c r="A22" s="42" t="s">
        <v>236</v>
      </c>
      <c r="B22" s="42" t="s">
        <v>265</v>
      </c>
      <c r="C22" s="42" t="s">
        <v>245</v>
      </c>
      <c r="D22" s="17" t="s">
        <v>289</v>
      </c>
      <c r="E22" s="43"/>
      <c r="F22" s="43"/>
      <c r="G22" s="43">
        <v>1000</v>
      </c>
    </row>
    <row r="23" spans="1:7" s="10" customFormat="1" ht="21.75" customHeight="1">
      <c r="A23" s="42" t="s">
        <v>236</v>
      </c>
      <c r="B23" s="42" t="s">
        <v>260</v>
      </c>
      <c r="C23" s="42" t="s">
        <v>261</v>
      </c>
      <c r="D23" s="17" t="s">
        <v>295</v>
      </c>
      <c r="E23" s="43"/>
      <c r="F23" s="43"/>
      <c r="G23" s="43">
        <v>15</v>
      </c>
    </row>
    <row r="24" spans="1:7" s="10" customFormat="1" ht="21.75" customHeight="1">
      <c r="A24" s="42" t="s">
        <v>236</v>
      </c>
      <c r="B24" s="42" t="s">
        <v>266</v>
      </c>
      <c r="C24" s="42" t="s">
        <v>260</v>
      </c>
      <c r="D24" s="17" t="s">
        <v>296</v>
      </c>
      <c r="E24" s="43"/>
      <c r="F24" s="43"/>
      <c r="G24" s="43">
        <v>100</v>
      </c>
    </row>
    <row r="25" spans="1:7" s="10" customFormat="1" ht="21.75" customHeight="1">
      <c r="A25" s="42" t="s">
        <v>236</v>
      </c>
      <c r="B25" s="42" t="s">
        <v>249</v>
      </c>
      <c r="C25" s="42" t="s">
        <v>261</v>
      </c>
      <c r="D25" s="17" t="s">
        <v>297</v>
      </c>
      <c r="E25" s="43"/>
      <c r="F25" s="43"/>
      <c r="G25" s="43">
        <v>15</v>
      </c>
    </row>
    <row r="26" spans="1:7" s="10" customFormat="1" ht="21.75" customHeight="1">
      <c r="A26" s="42" t="s">
        <v>236</v>
      </c>
      <c r="B26" s="42" t="s">
        <v>249</v>
      </c>
      <c r="C26" s="42" t="s">
        <v>253</v>
      </c>
      <c r="D26" s="17" t="s">
        <v>298</v>
      </c>
      <c r="E26" s="43"/>
      <c r="F26" s="43"/>
      <c r="G26" s="43">
        <v>20</v>
      </c>
    </row>
    <row r="27" spans="1:7" s="10" customFormat="1" ht="21.75" customHeight="1">
      <c r="A27" s="42" t="s">
        <v>236</v>
      </c>
      <c r="B27" s="42" t="s">
        <v>268</v>
      </c>
      <c r="C27" s="42" t="s">
        <v>260</v>
      </c>
      <c r="D27" s="17" t="s">
        <v>299</v>
      </c>
      <c r="E27" s="43"/>
      <c r="F27" s="43"/>
      <c r="G27" s="43">
        <v>605</v>
      </c>
    </row>
    <row r="28" spans="1:7" s="10" customFormat="1" ht="21.75" customHeight="1">
      <c r="A28" s="42" t="s">
        <v>236</v>
      </c>
      <c r="B28" s="42" t="s">
        <v>269</v>
      </c>
      <c r="C28" s="42" t="s">
        <v>262</v>
      </c>
      <c r="D28" s="17" t="s">
        <v>300</v>
      </c>
      <c r="E28" s="43"/>
      <c r="F28" s="43"/>
      <c r="G28" s="43">
        <v>150</v>
      </c>
    </row>
    <row r="29" spans="1:7" s="10" customFormat="1" ht="21.75" customHeight="1">
      <c r="A29" s="42" t="s">
        <v>236</v>
      </c>
      <c r="B29" s="42" t="s">
        <v>269</v>
      </c>
      <c r="C29" s="42" t="s">
        <v>253</v>
      </c>
      <c r="D29" s="17" t="s">
        <v>301</v>
      </c>
      <c r="E29" s="43"/>
      <c r="F29" s="43"/>
      <c r="G29" s="43">
        <v>20</v>
      </c>
    </row>
    <row r="30" spans="1:7" s="10" customFormat="1" ht="21.75" customHeight="1">
      <c r="A30" s="42" t="s">
        <v>236</v>
      </c>
      <c r="B30" s="42" t="s">
        <v>270</v>
      </c>
      <c r="C30" s="42" t="s">
        <v>253</v>
      </c>
      <c r="D30" s="17" t="s">
        <v>302</v>
      </c>
      <c r="E30" s="43"/>
      <c r="F30" s="43"/>
      <c r="G30" s="43">
        <v>20</v>
      </c>
    </row>
    <row r="31" spans="1:7" s="10" customFormat="1" ht="21.75" customHeight="1">
      <c r="A31" s="42" t="s">
        <v>236</v>
      </c>
      <c r="B31" s="42" t="s">
        <v>271</v>
      </c>
      <c r="C31" s="42" t="s">
        <v>253</v>
      </c>
      <c r="D31" s="17" t="s">
        <v>303</v>
      </c>
      <c r="E31" s="43"/>
      <c r="F31" s="43"/>
      <c r="G31" s="43">
        <v>220</v>
      </c>
    </row>
    <row r="32" spans="1:7" s="10" customFormat="1" ht="21.75" customHeight="1">
      <c r="A32" s="42" t="s">
        <v>236</v>
      </c>
      <c r="B32" s="42" t="s">
        <v>272</v>
      </c>
      <c r="C32" s="42" t="s">
        <v>261</v>
      </c>
      <c r="D32" s="17" t="s">
        <v>304</v>
      </c>
      <c r="E32" s="43"/>
      <c r="F32" s="43"/>
      <c r="G32" s="43">
        <v>20</v>
      </c>
    </row>
    <row r="33" spans="1:7" s="10" customFormat="1" ht="21.75" customHeight="1">
      <c r="A33" s="42" t="s">
        <v>273</v>
      </c>
      <c r="B33" s="42" t="s">
        <v>262</v>
      </c>
      <c r="C33" s="42" t="s">
        <v>253</v>
      </c>
      <c r="D33" s="17" t="s">
        <v>305</v>
      </c>
      <c r="E33" s="43"/>
      <c r="F33" s="43"/>
      <c r="G33" s="43">
        <v>60</v>
      </c>
    </row>
    <row r="34" spans="1:7" s="10" customFormat="1" ht="21.75" customHeight="1">
      <c r="A34" s="42" t="s">
        <v>273</v>
      </c>
      <c r="B34" s="42" t="s">
        <v>260</v>
      </c>
      <c r="C34" s="42" t="s">
        <v>253</v>
      </c>
      <c r="D34" s="17" t="s">
        <v>306</v>
      </c>
      <c r="E34" s="43"/>
      <c r="F34" s="43"/>
      <c r="G34" s="43">
        <v>30</v>
      </c>
    </row>
    <row r="35" spans="1:7" s="10" customFormat="1" ht="21.75" customHeight="1">
      <c r="A35" s="42" t="s">
        <v>273</v>
      </c>
      <c r="B35" s="42" t="s">
        <v>253</v>
      </c>
      <c r="C35" s="42" t="s">
        <v>238</v>
      </c>
      <c r="D35" s="17" t="s">
        <v>307</v>
      </c>
      <c r="E35" s="43"/>
      <c r="F35" s="43"/>
      <c r="G35" s="43">
        <v>155</v>
      </c>
    </row>
    <row r="36" spans="1:7" s="10" customFormat="1" ht="21.75" customHeight="1">
      <c r="A36" s="42" t="s">
        <v>275</v>
      </c>
      <c r="B36" s="42" t="s">
        <v>238</v>
      </c>
      <c r="C36" s="42" t="s">
        <v>253</v>
      </c>
      <c r="D36" s="17" t="s">
        <v>308</v>
      </c>
      <c r="E36" s="43"/>
      <c r="F36" s="43"/>
      <c r="G36" s="43">
        <v>100</v>
      </c>
    </row>
    <row r="37" spans="1:7" s="10" customFormat="1" ht="21.75" customHeight="1">
      <c r="A37" s="42" t="s">
        <v>276</v>
      </c>
      <c r="B37" s="42" t="s">
        <v>253</v>
      </c>
      <c r="C37" s="42" t="s">
        <v>245</v>
      </c>
      <c r="D37" s="17" t="s">
        <v>309</v>
      </c>
      <c r="E37" s="43"/>
      <c r="F37" s="43"/>
      <c r="G37" s="43">
        <v>80</v>
      </c>
    </row>
    <row r="38" spans="1:7" s="10" customFormat="1" ht="21.75" customHeight="1">
      <c r="A38" s="42" t="s">
        <v>239</v>
      </c>
      <c r="B38" s="42" t="s">
        <v>238</v>
      </c>
      <c r="C38" s="42" t="s">
        <v>253</v>
      </c>
      <c r="D38" s="17" t="s">
        <v>310</v>
      </c>
      <c r="E38" s="43"/>
      <c r="F38" s="43"/>
      <c r="G38" s="43">
        <v>220</v>
      </c>
    </row>
    <row r="39" spans="1:7" s="10" customFormat="1" ht="21.75" customHeight="1">
      <c r="A39" s="42" t="s">
        <v>239</v>
      </c>
      <c r="B39" s="42" t="s">
        <v>245</v>
      </c>
      <c r="C39" s="42" t="s">
        <v>253</v>
      </c>
      <c r="D39" s="17" t="s">
        <v>311</v>
      </c>
      <c r="E39" s="43"/>
      <c r="F39" s="43"/>
      <c r="G39" s="43">
        <v>250</v>
      </c>
    </row>
    <row r="40" spans="1:7" s="10" customFormat="1" ht="21.75" customHeight="1">
      <c r="A40" s="42" t="s">
        <v>239</v>
      </c>
      <c r="B40" s="42" t="s">
        <v>249</v>
      </c>
      <c r="C40" s="42" t="s">
        <v>253</v>
      </c>
      <c r="D40" s="17" t="s">
        <v>312</v>
      </c>
      <c r="E40" s="43"/>
      <c r="F40" s="43"/>
      <c r="G40" s="43">
        <v>20</v>
      </c>
    </row>
    <row r="41" spans="1:7" s="10" customFormat="1" ht="21.75" customHeight="1">
      <c r="A41" s="42" t="s">
        <v>239</v>
      </c>
      <c r="B41" s="42" t="s">
        <v>278</v>
      </c>
      <c r="C41" s="42" t="s">
        <v>253</v>
      </c>
      <c r="D41" s="17" t="s">
        <v>313</v>
      </c>
      <c r="E41" s="43"/>
      <c r="F41" s="43"/>
      <c r="G41" s="43">
        <v>150</v>
      </c>
    </row>
    <row r="42" spans="1:7" s="10" customFormat="1" ht="21.75" customHeight="1">
      <c r="A42" s="42" t="s">
        <v>239</v>
      </c>
      <c r="B42" s="42" t="s">
        <v>279</v>
      </c>
      <c r="C42" s="42" t="s">
        <v>253</v>
      </c>
      <c r="D42" s="17" t="s">
        <v>314</v>
      </c>
      <c r="E42" s="43"/>
      <c r="F42" s="43"/>
      <c r="G42" s="43">
        <v>78</v>
      </c>
    </row>
    <row r="43" spans="1:7" s="10" customFormat="1" ht="21.75" customHeight="1">
      <c r="A43" s="42" t="s">
        <v>248</v>
      </c>
      <c r="B43" s="42" t="s">
        <v>281</v>
      </c>
      <c r="C43" s="42" t="s">
        <v>245</v>
      </c>
      <c r="D43" s="17" t="s">
        <v>315</v>
      </c>
      <c r="E43" s="43"/>
      <c r="F43" s="43"/>
      <c r="G43" s="43">
        <v>260</v>
      </c>
    </row>
    <row r="44" spans="1:7" s="10" customFormat="1" ht="21.75" customHeight="1">
      <c r="A44" s="42" t="s">
        <v>248</v>
      </c>
      <c r="B44" s="42" t="s">
        <v>253</v>
      </c>
      <c r="C44" s="42" t="s">
        <v>238</v>
      </c>
      <c r="D44" s="17" t="s">
        <v>316</v>
      </c>
      <c r="E44" s="43"/>
      <c r="F44" s="43"/>
      <c r="G44" s="43">
        <v>40</v>
      </c>
    </row>
    <row r="45" spans="1:7" s="10" customFormat="1" ht="21.75" customHeight="1">
      <c r="A45" s="42" t="s">
        <v>282</v>
      </c>
      <c r="B45" s="42" t="s">
        <v>261</v>
      </c>
      <c r="C45" s="42" t="s">
        <v>245</v>
      </c>
      <c r="D45" s="17" t="s">
        <v>317</v>
      </c>
      <c r="E45" s="43"/>
      <c r="F45" s="43"/>
      <c r="G45" s="43">
        <v>390</v>
      </c>
    </row>
    <row r="46" spans="1:7" s="10" customFormat="1" ht="21.75" customHeight="1">
      <c r="A46" s="42" t="s">
        <v>288</v>
      </c>
      <c r="B46" s="42" t="s">
        <v>245</v>
      </c>
      <c r="C46" s="42" t="s">
        <v>238</v>
      </c>
      <c r="D46" s="17" t="s">
        <v>318</v>
      </c>
      <c r="E46" s="43"/>
      <c r="F46" s="43"/>
      <c r="G46" s="43">
        <v>278.52999999999997</v>
      </c>
    </row>
    <row r="47" spans="1:7" s="10" customFormat="1" ht="21.75" customHeight="1">
      <c r="A47" s="42" t="s">
        <v>283</v>
      </c>
      <c r="B47" s="42" t="s">
        <v>240</v>
      </c>
      <c r="C47" s="42" t="s">
        <v>238</v>
      </c>
      <c r="D47" s="17" t="s">
        <v>319</v>
      </c>
      <c r="E47" s="43"/>
      <c r="F47" s="43"/>
      <c r="G47" s="43">
        <v>207.02</v>
      </c>
    </row>
    <row r="48" spans="1:7" s="10" customFormat="1" ht="21.75" customHeight="1">
      <c r="A48" s="42" t="s">
        <v>283</v>
      </c>
      <c r="B48" s="42" t="s">
        <v>253</v>
      </c>
      <c r="C48" s="42" t="s">
        <v>238</v>
      </c>
      <c r="D48" s="17" t="s">
        <v>320</v>
      </c>
      <c r="E48" s="43"/>
      <c r="F48" s="43"/>
      <c r="G48" s="43">
        <v>345</v>
      </c>
    </row>
    <row r="49" spans="1:7" s="10" customFormat="1" ht="21.75" customHeight="1">
      <c r="A49" s="42" t="s">
        <v>285</v>
      </c>
      <c r="B49" s="42" t="s">
        <v>240</v>
      </c>
      <c r="C49" s="42" t="s">
        <v>253</v>
      </c>
      <c r="D49" s="17" t="s">
        <v>321</v>
      </c>
      <c r="E49" s="43"/>
      <c r="F49" s="43"/>
      <c r="G49" s="43">
        <v>300</v>
      </c>
    </row>
    <row r="50" spans="1:7" s="10" customFormat="1" ht="21.75" customHeight="1">
      <c r="A50" s="42" t="s">
        <v>285</v>
      </c>
      <c r="B50" s="42" t="s">
        <v>253</v>
      </c>
      <c r="C50" s="42" t="s">
        <v>253</v>
      </c>
      <c r="D50" s="17" t="s">
        <v>322</v>
      </c>
      <c r="E50" s="43"/>
      <c r="F50" s="43"/>
      <c r="G50" s="43">
        <v>205</v>
      </c>
    </row>
    <row r="51" spans="1:7" s="10" customFormat="1" ht="21.75" customHeight="1">
      <c r="A51" s="42" t="s">
        <v>286</v>
      </c>
      <c r="B51" s="42" t="s">
        <v>238</v>
      </c>
      <c r="C51" s="42" t="s">
        <v>266</v>
      </c>
      <c r="D51" s="17" t="s">
        <v>323</v>
      </c>
      <c r="E51" s="43"/>
      <c r="F51" s="43"/>
      <c r="G51" s="43">
        <v>80</v>
      </c>
    </row>
    <row r="52" spans="1:7" s="10" customFormat="1" ht="21.75" customHeight="1">
      <c r="A52" s="42" t="s">
        <v>287</v>
      </c>
      <c r="B52" s="42" t="s">
        <v>245</v>
      </c>
      <c r="C52" s="42" t="s">
        <v>245</v>
      </c>
      <c r="D52" s="17" t="s">
        <v>324</v>
      </c>
      <c r="E52" s="43"/>
      <c r="F52" s="43"/>
      <c r="G52" s="43">
        <v>300</v>
      </c>
    </row>
    <row r="53" spans="1:7" s="10" customFormat="1" ht="21.75" customHeight="1">
      <c r="A53" s="42" t="s">
        <v>287</v>
      </c>
      <c r="B53" s="42" t="s">
        <v>245</v>
      </c>
      <c r="C53" s="42" t="s">
        <v>261</v>
      </c>
      <c r="D53" s="17" t="s">
        <v>325</v>
      </c>
      <c r="E53" s="43"/>
      <c r="F53" s="43"/>
      <c r="G53" s="43">
        <v>510.88</v>
      </c>
    </row>
    <row r="54" spans="1:7" ht="21.75" customHeight="1">
      <c r="A54" s="16"/>
      <c r="B54" s="16"/>
      <c r="C54" s="16"/>
      <c r="D54" s="17" t="s">
        <v>47</v>
      </c>
      <c r="E54" s="18">
        <f>SUM(F54:G54)</f>
        <v>14195.82</v>
      </c>
      <c r="F54" s="18">
        <f>SUM(F5:F53)</f>
        <v>3953.39</v>
      </c>
      <c r="G54" s="18">
        <f>SUM(G5:G53)</f>
        <v>10242.43</v>
      </c>
    </row>
  </sheetData>
  <sheetProtection formatCells="0" formatColumns="0" formatRows="0"/>
  <mergeCells count="2">
    <mergeCell ref="A2:G2"/>
    <mergeCell ref="A4:C4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13</vt:i4>
      </vt:variant>
    </vt:vector>
  </HeadingPairs>
  <TitlesOfParts>
    <vt:vector size="24" baseType="lpstr">
      <vt:lpstr>封面</vt:lpstr>
      <vt:lpstr>财政拨款收支总表</vt:lpstr>
      <vt:lpstr>一般公共预算支出表</vt:lpstr>
      <vt:lpstr>一般公共预算基本支出表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  <vt:lpstr>一般性支出预算表</vt:lpstr>
      <vt:lpstr>部门收入总表!Print_Area</vt:lpstr>
      <vt:lpstr>部门收支总表!Print_Area</vt:lpstr>
      <vt:lpstr>部门支出总表!Print_Area</vt:lpstr>
      <vt:lpstr>财政拨款收支总表!Print_Area</vt:lpstr>
      <vt:lpstr>一般公共预算基本支出表!Print_Area</vt:lpstr>
      <vt:lpstr>一般公共预算支出表!Print_Area</vt:lpstr>
      <vt:lpstr>政府性基金预算支出表!Print_Area</vt:lpstr>
      <vt:lpstr>部门收入总表!Print_Titles</vt:lpstr>
      <vt:lpstr>部门支出总表!Print_Titles</vt:lpstr>
      <vt:lpstr>'一般公共预算"三公"经费支出表'!Print_Titles</vt:lpstr>
      <vt:lpstr>一般公共预算基本支出表!Print_Titles</vt:lpstr>
      <vt:lpstr>一般公共预算支出表!Print_Titles</vt:lpstr>
      <vt:lpstr>政府采购!Print_Titles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2020-03-19T08:27:13Z</cp:lastPrinted>
  <dcterms:created xsi:type="dcterms:W3CDTF">1996-12-17T01:32:00Z</dcterms:created>
  <dcterms:modified xsi:type="dcterms:W3CDTF">2020-03-19T08:27:19Z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6425376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2052-11.1.0.8573</vt:lpwstr>
  </property>
</Properties>
</file>