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600" windowHeight="9765" tabRatio="883" activeTab="3"/>
  </bookViews>
  <sheets>
    <sheet name="封面" sheetId="10" r:id="rId1"/>
    <sheet name="财政拨款收支总表" sheetId="1" r:id="rId2"/>
    <sheet name="一般公共预算基本支出表" sheetId="16" r:id="rId3"/>
    <sheet name="一般公共预算支出表" sheetId="2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预算表" sheetId="17" r:id="rId11"/>
  </sheets>
  <definedNames>
    <definedName name="_xlnm.Print_Area" localSheetId="7">部门收入总表!$A$1:$M$8</definedName>
    <definedName name="_xlnm.Print_Area" localSheetId="6">部门收支总表!$A$1:$D$25</definedName>
    <definedName name="_xlnm.Print_Area" localSheetId="8">部门支出总表!$A$1:$G$7</definedName>
    <definedName name="_xlnm.Print_Area" localSheetId="1">财政拨款收支总表!$A$1:$D$31</definedName>
    <definedName name="_xlnm.Print_Area" localSheetId="4">'一般公共预算"三公"经费支出表'!$A$1:$F$6</definedName>
    <definedName name="_xlnm.Print_Area" localSheetId="2">一般公共预算基本支出表!$A$1:$E$51</definedName>
    <definedName name="_xlnm.Print_Area" localSheetId="3">一般公共预算支出表!$A$1:$G$8</definedName>
    <definedName name="_xlnm.Print_Area" localSheetId="9">政府采购!$A$1:$W$7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一般公共预算基本支出表!$1:$6</definedName>
    <definedName name="_xlnm.Print_Titles" localSheetId="3">一般公共预算支出表!$1:$5</definedName>
    <definedName name="_xlnm.Print_Titles" localSheetId="9">政府采购!$1:$7</definedName>
  </definedNames>
  <calcPr calcId="125725"/>
</workbook>
</file>

<file path=xl/calcChain.xml><?xml version="1.0" encoding="utf-8"?>
<calcChain xmlns="http://schemas.openxmlformats.org/spreadsheetml/2006/main">
  <c r="F7" i="8"/>
  <c r="G8" i="7"/>
  <c r="F6"/>
  <c r="E6" s="1"/>
  <c r="C7" i="5"/>
  <c r="F8" i="2"/>
  <c r="E7"/>
  <c r="G6" i="8"/>
  <c r="G7" s="1"/>
  <c r="F6" i="2"/>
  <c r="F6" i="8"/>
  <c r="B5" i="17"/>
  <c r="D7" i="16"/>
  <c r="F7" i="7"/>
  <c r="E7" s="1"/>
  <c r="D29" i="6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G10" i="11"/>
  <c r="F7" i="4"/>
  <c r="D48" i="16"/>
  <c r="E20"/>
  <c r="D6" i="1"/>
  <c r="D31" s="1"/>
  <c r="B6"/>
  <c r="B31" s="1"/>
  <c r="M8" i="7"/>
  <c r="L8"/>
  <c r="K8"/>
  <c r="I8"/>
  <c r="H8"/>
  <c r="B7" i="6"/>
  <c r="B6" s="1"/>
  <c r="B30" s="1"/>
  <c r="C6" i="5"/>
  <c r="E7" i="4"/>
  <c r="C7" s="1"/>
  <c r="B7"/>
  <c r="D18" i="1"/>
  <c r="D17"/>
  <c r="A7" i="4" l="1"/>
  <c r="D6" i="6"/>
  <c r="D30" s="1"/>
  <c r="F8" i="7"/>
  <c r="E8" s="1"/>
  <c r="E7" i="8" l="1"/>
  <c r="E6"/>
  <c r="E8" i="2"/>
  <c r="E6"/>
</calcChain>
</file>

<file path=xl/sharedStrings.xml><?xml version="1.0" encoding="utf-8"?>
<sst xmlns="http://schemas.openxmlformats.org/spreadsheetml/2006/main" count="335" uniqueCount="249">
  <si>
    <t>表1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</si>
  <si>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</si>
  <si>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</si>
  <si>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</si>
  <si>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</si>
  <si>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</si>
  <si>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</si>
  <si>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</si>
  <si>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</si>
  <si>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</si>
  <si>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</si>
  <si>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</si>
  <si>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</si>
  <si>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</si>
  <si>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</si>
  <si>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</si>
  <si>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</si>
  <si>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</si>
  <si>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</si>
  <si>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</si>
  <si>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</si>
  <si>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</si>
  <si>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</si>
  <si>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</si>
  <si>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</si>
  <si>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</si>
  <si>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</si>
  <si>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</si>
  <si>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</si>
  <si>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</si>
  <si>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</si>
  <si>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</si>
  <si>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</si>
  <si>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</si>
  <si>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</si>
  <si>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</si>
  <si>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</si>
  <si>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</si>
  <si>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</si>
  <si>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</si>
  <si>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</si>
  <si>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</si>
  <si>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科目编码</t>
  </si>
  <si>
    <t>科目名称</t>
  </si>
  <si>
    <t>小计</t>
  </si>
  <si>
    <t>基本支出</t>
  </si>
  <si>
    <t>项目支出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</si>
  <si>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</si>
  <si>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</si>
  <si>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</si>
  <si>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</si>
  <si>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</si>
  <si>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</si>
  <si>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</si>
  <si>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</si>
  <si>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</si>
  <si>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</si>
  <si>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</si>
  <si>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</si>
  <si>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</si>
  <si>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</si>
  <si>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</si>
  <si>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</si>
  <si>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</si>
  <si>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</si>
  <si>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</si>
  <si>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</si>
  <si>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</si>
  <si>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</si>
  <si>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</si>
  <si>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</si>
  <si>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</si>
  <si>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</si>
  <si>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</si>
  <si>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</si>
  <si>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</si>
  <si>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</si>
  <si>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</si>
  <si>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</si>
  <si>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</si>
  <si>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</si>
  <si>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</si>
  <si>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</si>
  <si>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</si>
  <si>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</si>
  <si>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</si>
  <si>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</si>
  <si>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</si>
  <si>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</si>
  <si>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</si>
  <si>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</si>
  <si>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</si>
  <si>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</si>
  <si>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</si>
  <si>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</si>
  <si>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</si>
  <si>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</si>
  <si>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</si>
  <si>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</si>
  <si>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</si>
  <si>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</si>
  <si>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</si>
  <si>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</si>
  <si>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</si>
  <si>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</si>
  <si>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</si>
  <si>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</si>
  <si>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</si>
  <si>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</si>
  <si>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</si>
  <si>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</si>
  <si>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</si>
  <si>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</si>
  <si>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</si>
  <si>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</si>
  <si>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</si>
  <si>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</si>
  <si>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</si>
  <si>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</si>
  <si>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</si>
  <si>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</si>
  <si>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</si>
  <si>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</si>
  <si>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</si>
  <si>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</si>
  <si>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</si>
  <si>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</si>
  <si>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</si>
  <si>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</si>
  <si>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</si>
  <si>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</si>
  <si>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</si>
  <si>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</si>
  <si>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</si>
  <si>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</si>
  <si>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</si>
  <si>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</si>
  <si>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</si>
  <si>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</si>
  <si>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</si>
  <si>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</si>
  <si>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</si>
  <si>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</si>
  <si>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</si>
  <si>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</si>
  <si>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</si>
  <si>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</si>
  <si>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</si>
  <si>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</si>
  <si>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</si>
  <si>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</si>
  <si>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</si>
  <si>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</si>
  <si>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</si>
  <si>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</si>
  <si>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</si>
  <si>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</si>
  <si>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</si>
  <si>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</si>
  <si>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</si>
  <si>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</si>
  <si>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</si>
  <si>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</si>
  <si>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</si>
  <si>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</si>
  <si>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</si>
  <si>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</si>
  <si>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</si>
  <si>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</si>
  <si>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</si>
  <si>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</si>
  <si>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</si>
  <si>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</si>
  <si>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</si>
  <si>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</si>
  <si>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</si>
  <si>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</si>
  <si>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</si>
  <si>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</si>
  <si>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</si>
  <si>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</si>
  <si>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</si>
  <si>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</si>
  <si>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</si>
  <si>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</si>
  <si>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</si>
  <si>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</si>
  <si>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</si>
  <si>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</si>
  <si>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</si>
  <si>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</si>
  <si>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</si>
  <si>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</si>
  <si>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</si>
  <si>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</si>
  <si>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</si>
  <si>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</si>
  <si>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</si>
  <si>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</si>
  <si>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</si>
  <si>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</si>
  <si>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</si>
  <si>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</si>
  <si>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</si>
  <si>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邵阳经济开发区</t>
    <phoneticPr fontId="1" type="noConversion"/>
  </si>
  <si>
    <t>2020年部门预算公开表</t>
    <phoneticPr fontId="1" type="noConversion"/>
  </si>
  <si>
    <t xml:space="preserve">    咨询费</t>
    <phoneticPr fontId="1" type="noConversion"/>
  </si>
  <si>
    <t>2020年预算数</t>
    <phoneticPr fontId="1" type="noConversion"/>
  </si>
  <si>
    <t>2020年预算数</t>
    <phoneticPr fontId="1" type="noConversion"/>
  </si>
  <si>
    <t>2020年一般性支出预算表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</si>
  <si>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</si>
  <si>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</si>
  <si>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</si>
  <si>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</si>
  <si>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</si>
  <si>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</si>
  <si>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</si>
  <si>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</si>
  <si>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</si>
  <si>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</si>
  <si>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</si>
  <si>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</si>
  <si>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</si>
  <si>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</si>
  <si>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</si>
  <si>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</si>
  <si>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</si>
  <si>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</si>
  <si>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</si>
  <si>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</si>
  <si>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</si>
  <si>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</si>
  <si>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</si>
  <si>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</si>
  <si>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单位：万元</t>
    <phoneticPr fontId="1" type="noConversion"/>
  </si>
  <si>
    <t xml:space="preserve">        单位名称:中小企业服务中心</t>
    <phoneticPr fontId="1" type="noConversion"/>
  </si>
  <si>
    <t xml:space="preserve">        部门负责人:王都宁</t>
    <phoneticPr fontId="1" type="noConversion"/>
  </si>
  <si>
    <t xml:space="preserve">        联系电话:15897390648</t>
    <phoneticPr fontId="1" type="noConversion"/>
  </si>
  <si>
    <t>中小企业服务中心</t>
    <phoneticPr fontId="1" type="noConversion"/>
  </si>
  <si>
    <t>206</t>
    <phoneticPr fontId="1" type="noConversion"/>
  </si>
  <si>
    <t>05</t>
    <phoneticPr fontId="1" type="noConversion"/>
  </si>
  <si>
    <t>01</t>
    <phoneticPr fontId="1" type="noConversion"/>
  </si>
  <si>
    <t>02</t>
    <phoneticPr fontId="1" type="noConversion"/>
  </si>
  <si>
    <t>技术创新服务体系</t>
    <phoneticPr fontId="1" type="noConversion"/>
  </si>
  <si>
    <t>技术创新服务体系</t>
    <phoneticPr fontId="1" type="noConversion"/>
  </si>
  <si>
    <t>技术创新服务体系</t>
    <phoneticPr fontId="1" type="noConversion"/>
  </si>
  <si>
    <t>行政运行</t>
    <phoneticPr fontId="1" type="noConversion"/>
  </si>
  <si>
    <t>行政运行</t>
    <phoneticPr fontId="1" type="noConversion"/>
  </si>
  <si>
    <t>行政运行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</si>
</sst>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;[Red]#,##0.00"/>
    <numFmt numFmtId="178" formatCode="0.00_);[Red]\(0.00\)"/>
  </numFmts>
  <fonts count="49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sz val="12"/>
      <name val="宋体"/>
      <charset val="134"/>
    </font>
    <font>
      <b/>
      <sz val="24"/>
      <color rgb="FFFF0000"/>
      <name val="宋体"/>
      <family val="3"/>
      <charset val="134"/>
    </font>
    <font>
      <b/>
      <sz val="24"/>
      <color indexed="10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3"/>
      <color indexed="54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1"/>
      <color indexed="19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</font>
    <font>
      <sz val="10"/>
      <color indexed="8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5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9" fillId="0" borderId="0"/>
    <xf numFmtId="0" fontId="2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8" borderId="1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/>
    <xf numFmtId="0" fontId="20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8" borderId="18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19" borderId="1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42" fillId="7" borderId="18" applyNumberFormat="0" applyAlignment="0" applyProtection="0">
      <alignment vertical="center"/>
    </xf>
    <xf numFmtId="0" fontId="35" fillId="19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9" fillId="7" borderId="15" applyNumberFormat="0" applyAlignment="0" applyProtection="0">
      <alignment vertical="center"/>
    </xf>
    <xf numFmtId="0" fontId="39" fillId="4" borderId="18" applyNumberFormat="0" applyAlignment="0" applyProtection="0">
      <alignment vertical="center"/>
    </xf>
    <xf numFmtId="0" fontId="39" fillId="4" borderId="18" applyNumberFormat="0" applyAlignment="0" applyProtection="0">
      <alignment vertical="center"/>
    </xf>
    <xf numFmtId="0" fontId="20" fillId="10" borderId="23" applyNumberFormat="0" applyFont="0" applyAlignment="0" applyProtection="0">
      <alignment vertical="center"/>
    </xf>
    <xf numFmtId="0" fontId="20" fillId="10" borderId="23" applyNumberFormat="0" applyFont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40" fillId="0" borderId="0"/>
    <xf numFmtId="0" fontId="20" fillId="0" borderId="0">
      <alignment vertical="center"/>
    </xf>
  </cellStyleXfs>
  <cellXfs count="111">
    <xf numFmtId="0" fontId="0" fillId="0" borderId="0" xfId="0"/>
    <xf numFmtId="0" fontId="1" fillId="0" borderId="0" xfId="2" applyFill="1">
      <alignment vertical="center"/>
    </xf>
    <xf numFmtId="0" fontId="1" fillId="0" borderId="0" xfId="2">
      <alignment vertical="center"/>
    </xf>
    <xf numFmtId="0" fontId="1" fillId="0" borderId="0" xfId="2" applyFont="1" applyFill="1">
      <alignment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5" xfId="3" applyNumberFormat="1" applyFill="1" applyBorder="1" applyAlignment="1">
      <alignment horizontal="center" vertical="center" wrapText="1"/>
    </xf>
    <xf numFmtId="176" fontId="1" fillId="0" borderId="5" xfId="3" applyNumberFormat="1" applyFill="1" applyBorder="1" applyAlignment="1">
      <alignment horizontal="right" vertical="center"/>
    </xf>
    <xf numFmtId="176" fontId="1" fillId="0" borderId="5" xfId="3" applyNumberFormat="1" applyFill="1" applyBorder="1" applyAlignment="1">
      <alignment horizontal="right" vertical="center" wrapText="1"/>
    </xf>
    <xf numFmtId="0" fontId="1" fillId="0" borderId="0" xfId="3"/>
    <xf numFmtId="0" fontId="5" fillId="0" borderId="2" xfId="0" applyFont="1" applyBorder="1" applyAlignment="1">
      <alignment horizontal="center" vertical="center" wrapText="1"/>
    </xf>
    <xf numFmtId="0" fontId="1" fillId="0" borderId="0" xfId="2" applyAlignment="1">
      <alignment horizontal="right"/>
    </xf>
    <xf numFmtId="0" fontId="1" fillId="0" borderId="0" xfId="2" applyAlignment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horizontal="right"/>
    </xf>
    <xf numFmtId="0" fontId="8" fillId="0" borderId="5" xfId="0" applyFont="1" applyFill="1" applyBorder="1"/>
    <xf numFmtId="0" fontId="8" fillId="0" borderId="5" xfId="0" applyFont="1" applyFill="1" applyBorder="1" applyAlignment="1">
      <alignment wrapText="1"/>
    </xf>
    <xf numFmtId="0" fontId="10" fillId="0" borderId="5" xfId="0" applyFont="1" applyFill="1" applyBorder="1"/>
    <xf numFmtId="0" fontId="8" fillId="0" borderId="5" xfId="0" applyFont="1" applyFill="1" applyBorder="1" applyAlignment="1">
      <alignment horizontal="justify" wrapText="1"/>
    </xf>
    <xf numFmtId="0" fontId="7" fillId="0" borderId="5" xfId="0" applyFont="1" applyFill="1" applyBorder="1"/>
    <xf numFmtId="0" fontId="0" fillId="0" borderId="5" xfId="0" applyBorder="1"/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2" fontId="13" fillId="0" borderId="5" xfId="1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6" xfId="0" applyFont="1" applyFill="1" applyBorder="1" applyAlignment="1"/>
    <xf numFmtId="0" fontId="7" fillId="0" borderId="6" xfId="0" applyFont="1" applyBorder="1" applyAlignment="1"/>
    <xf numFmtId="0" fontId="0" fillId="0" borderId="5" xfId="0" applyFill="1" applyBorder="1"/>
    <xf numFmtId="178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0" fontId="9" fillId="0" borderId="5" xfId="0" applyFont="1" applyBorder="1"/>
    <xf numFmtId="178" fontId="9" fillId="0" borderId="5" xfId="0" applyNumberFormat="1" applyFont="1" applyBorder="1" applyAlignment="1">
      <alignment horizontal="right" vertical="center"/>
    </xf>
    <xf numFmtId="0" fontId="8" fillId="0" borderId="5" xfId="0" applyFont="1" applyBorder="1"/>
    <xf numFmtId="178" fontId="9" fillId="0" borderId="5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4" xfId="2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/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57" fontId="3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48">
      <alignment vertical="center"/>
    </xf>
    <xf numFmtId="0" fontId="1" fillId="0" borderId="0" xfId="149">
      <alignment vertical="center"/>
    </xf>
    <xf numFmtId="0" fontId="20" fillId="8" borderId="13" xfId="150" applyFont="1" applyFill="1" applyBorder="1" applyAlignment="1">
      <alignment horizontal="center" vertical="center" wrapText="1" shrinkToFit="1"/>
    </xf>
    <xf numFmtId="49" fontId="3" fillId="0" borderId="28" xfId="150" applyNumberFormat="1" applyFont="1" applyFill="1" applyBorder="1" applyAlignment="1">
      <alignment horizontal="center" vertical="center" wrapText="1" shrinkToFit="1"/>
    </xf>
    <xf numFmtId="4" fontId="3" fillId="0" borderId="28" xfId="150" applyNumberFormat="1" applyFont="1" applyFill="1" applyBorder="1" applyAlignment="1">
      <alignment horizontal="right" vertical="center" shrinkToFit="1"/>
    </xf>
    <xf numFmtId="4" fontId="3" fillId="0" borderId="28" xfId="150" applyNumberFormat="1" applyFont="1" applyFill="1" applyBorder="1" applyAlignment="1">
      <alignment horizontal="right" vertical="center" wrapText="1" shrinkToFit="1"/>
    </xf>
    <xf numFmtId="49" fontId="3" fillId="0" borderId="28" xfId="150" applyNumberFormat="1" applyFont="1" applyFill="1" applyBorder="1" applyAlignment="1">
      <alignment horizontal="left" vertical="center" wrapText="1" shrinkToFit="1"/>
    </xf>
    <xf numFmtId="0" fontId="46" fillId="0" borderId="0" xfId="150" applyFont="1" applyBorder="1" applyAlignment="1">
      <alignment horizontal="center" vertical="center"/>
    </xf>
    <xf numFmtId="0" fontId="47" fillId="0" borderId="0" xfId="150" applyFont="1" applyBorder="1" applyAlignment="1">
      <alignment horizontal="center" vertical="center"/>
    </xf>
    <xf numFmtId="0" fontId="48" fillId="0" borderId="0" xfId="15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2" applyNumberFormat="1" applyFont="1" applyFill="1" applyAlignment="1" applyProtection="1">
      <alignment horizontal="center" vertical="center"/>
    </xf>
    <xf numFmtId="31" fontId="4" fillId="0" borderId="2" xfId="0" applyNumberFormat="1" applyFont="1" applyBorder="1" applyAlignment="1">
      <alignment horizont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" vertical="center" wrapText="1"/>
    </xf>
    <xf numFmtId="0" fontId="1" fillId="0" borderId="4" xfId="2" applyNumberFormat="1" applyFont="1" applyFill="1" applyBorder="1" applyAlignment="1" applyProtection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46" fillId="0" borderId="27" xfId="150" applyFont="1" applyBorder="1" applyAlignment="1">
      <alignment horizontal="center" vertical="center"/>
    </xf>
    <xf numFmtId="0" fontId="47" fillId="0" borderId="27" xfId="150" applyFont="1" applyBorder="1" applyAlignment="1">
      <alignment horizontal="center" vertical="center"/>
    </xf>
  </cellXfs>
  <cellStyles count="152">
    <cellStyle name="20% - 强调文字颜色 1 2" xfId="12"/>
    <cellStyle name="20% - 强调文字颜色 1 3" xfId="10"/>
    <cellStyle name="20% - 强调文字颜色 2 2" xfId="18"/>
    <cellStyle name="20% - 强调文字颜色 2 3" xfId="16"/>
    <cellStyle name="20% - 强调文字颜色 3 2" xfId="21"/>
    <cellStyle name="20% - 强调文字颜色 3 3" xfId="11"/>
    <cellStyle name="20% - 强调文字颜色 4 2" xfId="25"/>
    <cellStyle name="20% - 强调文字颜色 4 3" xfId="23"/>
    <cellStyle name="20% - 强调文字颜色 5 2" xfId="29"/>
    <cellStyle name="20% - 强调文字颜色 5 3" xfId="27"/>
    <cellStyle name="20% - 强调文字颜色 6 2" xfId="32"/>
    <cellStyle name="20% - 强调文字颜色 6 3" xfId="31"/>
    <cellStyle name="40% - 强调文字颜色 1 2" xfId="34"/>
    <cellStyle name="40% - 强调文字颜色 1 3" xfId="33"/>
    <cellStyle name="40% - 强调文字颜色 2 2" xfId="37"/>
    <cellStyle name="40% - 强调文字颜色 2 3" xfId="36"/>
    <cellStyle name="40% - 强调文字颜色 3 2" xfId="42"/>
    <cellStyle name="40% - 强调文字颜色 3 3" xfId="41"/>
    <cellStyle name="40% - 强调文字颜色 4 2" xfId="46"/>
    <cellStyle name="40% - 强调文字颜色 4 3" xfId="44"/>
    <cellStyle name="40% - 强调文字颜色 5 2" xfId="9"/>
    <cellStyle name="40% - 强调文字颜色 5 3" xfId="48"/>
    <cellStyle name="40% - 强调文字颜色 6 2" xfId="54"/>
    <cellStyle name="40% - 强调文字颜色 6 3" xfId="51"/>
    <cellStyle name="60% - 强调文字颜色 1 2" xfId="57"/>
    <cellStyle name="60% - 强调文字颜色 1 3" xfId="55"/>
    <cellStyle name="60% - 强调文字颜色 2 2" xfId="47"/>
    <cellStyle name="60% - 强调文字颜色 2 3" xfId="38"/>
    <cellStyle name="60% - 强调文字颜色 3 2" xfId="61"/>
    <cellStyle name="60% - 强调文字颜色 3 3" xfId="13"/>
    <cellStyle name="60% - 强调文字颜色 4 2" xfId="14"/>
    <cellStyle name="60% - 强调文字颜色 4 3" xfId="60"/>
    <cellStyle name="60% - 强调文字颜色 5 2" xfId="58"/>
    <cellStyle name="60% - 强调文字颜色 5 3" xfId="35"/>
    <cellStyle name="60% - 强调文字颜色 6 2" xfId="62"/>
    <cellStyle name="60% - 强调文字颜色 6 3" xfId="53"/>
    <cellStyle name="标题 1 2" xfId="26"/>
    <cellStyle name="标题 1 3" xfId="43"/>
    <cellStyle name="标题 2 2" xfId="63"/>
    <cellStyle name="标题 2 3" xfId="20"/>
    <cellStyle name="标题 3 2" xfId="65"/>
    <cellStyle name="标题 3 3" xfId="64"/>
    <cellStyle name="标题 4 2" xfId="66"/>
    <cellStyle name="标题 4 3" xfId="39"/>
    <cellStyle name="标题 5" xfId="67"/>
    <cellStyle name="标题 6" xfId="8"/>
    <cellStyle name="差 2" xfId="69"/>
    <cellStyle name="差 3" xfId="68"/>
    <cellStyle name="差_0779A46DF1C04C0D930D4535E696E27A_c" xfId="70"/>
    <cellStyle name="差_0BAB9B1178654AA5A6068EDEC55E38A4_c" xfId="71"/>
    <cellStyle name="差_10F34F69CA184BD48A5C9FA8257F4851_c" xfId="72"/>
    <cellStyle name="差_13C4781EBEC84C57B93837BFA535C5F7_c" xfId="73"/>
    <cellStyle name="差_14BF833C56E049F0A7F1B70580C308BF" xfId="74"/>
    <cellStyle name="差_1B709125A02C4291B9F1DA0979587FE7_c" xfId="75"/>
    <cellStyle name="差_230F58A7EB5744CB940107C037A0BF3D_c" xfId="76"/>
    <cellStyle name="差_256FC3619C704FFCB9DCFCAAB992A329_c" xfId="52"/>
    <cellStyle name="差_3780ABD8C56345838050429C0C4AD23D" xfId="77"/>
    <cellStyle name="差_397BC9D09617430592C737EE42D1AE26_c" xfId="78"/>
    <cellStyle name="差_48981BD5D186432C9524B12054146D57_c" xfId="79"/>
    <cellStyle name="差_4C8921F8C7514BE68289E73E233A8E05" xfId="80"/>
    <cellStyle name="差_535EA8141B824035AF148BF94CCFCED8" xfId="81"/>
    <cellStyle name="差_566F920C7B654BC7A3CE796EDC8CEE71" xfId="82"/>
    <cellStyle name="差_7381BB0BD7E0474CAA38EDA48E3183A9" xfId="83"/>
    <cellStyle name="差_8、基本-商品服务" xfId="85"/>
    <cellStyle name="差_8DA406F92BD847D5AF133D669AC2B2C1" xfId="87"/>
    <cellStyle name="差_B460B22A79E04D2EB780CB211EE3BE04" xfId="84"/>
    <cellStyle name="差_B4FE6C26C77E4A0A8A5132CC81D24F53" xfId="88"/>
    <cellStyle name="差_B8A4D942045D40D5A86CA7EA28B0E1E4" xfId="56"/>
    <cellStyle name="差_C3A73EF40EF649CA8FDC0AE5D08A4AB6" xfId="89"/>
    <cellStyle name="差_C464F9344CE4402FBE178B311634E21F" xfId="22"/>
    <cellStyle name="差_CCEAEDE4666545C18E6F197E0C0E06C4" xfId="90"/>
    <cellStyle name="差_CDC771891F9640C5BD8DC746187B1D15" xfId="91"/>
    <cellStyle name="差_D123BBCC0CD24799BF11CDF1585A33A1" xfId="92"/>
    <cellStyle name="差_E24E17DE7BEF4E5E81922A9ACB652C43_c" xfId="93"/>
    <cellStyle name="差_E36AEF8B97354F0DA7A9C4725FD79F33" xfId="94"/>
    <cellStyle name="差_E6D6C9DF607847018B7701D94501DB8F_c" xfId="95"/>
    <cellStyle name="差_E6FA95FD78CB4E6FA3ACD7F39F51CA2E" xfId="86"/>
    <cellStyle name="差_E9AE24B39B704C099F7E4F0515091856_c" xfId="17"/>
    <cellStyle name="差_F439E5CE35EE4BBF91162C6C84067020_c" xfId="19"/>
    <cellStyle name="差_F66A45DDD2F944F2A50F7B098A5BC908_c" xfId="96"/>
    <cellStyle name="差_FA44B0C08D064AD5864C65C4E2F40BB5" xfId="97"/>
    <cellStyle name="常规" xfId="0" builtinId="0"/>
    <cellStyle name="常规 2" xfId="98"/>
    <cellStyle name="常规 2 2" xfId="99"/>
    <cellStyle name="常规 2_3780ABD8C56345838050429C0C4AD23D" xfId="100"/>
    <cellStyle name="常规 3" xfId="4"/>
    <cellStyle name="常规 3 2" xfId="24"/>
    <cellStyle name="常规 4" xfId="6"/>
    <cellStyle name="常规 5" xfId="148"/>
    <cellStyle name="常规 6" xfId="5"/>
    <cellStyle name="常规 7" xfId="151"/>
    <cellStyle name="常规_66B8B548DFE74627AD40E66300595C37" xfId="2"/>
    <cellStyle name="常规_96F5CF1E49B24274B2D196EDAD5643FB" xfId="149"/>
    <cellStyle name="常规_ADC1753DF9644E29815C85B65E4D1DEC" xfId="3"/>
    <cellStyle name="常规_一般性支出预算" xfId="150"/>
    <cellStyle name="常规_预算输出" xfId="1"/>
    <cellStyle name="好 2" xfId="103"/>
    <cellStyle name="好 3" xfId="102"/>
    <cellStyle name="好_0779A46DF1C04C0D930D4535E696E27A_c" xfId="104"/>
    <cellStyle name="好_0BAB9B1178654AA5A6068EDEC55E38A4_c" xfId="105"/>
    <cellStyle name="好_10F34F69CA184BD48A5C9FA8257F4851_c" xfId="106"/>
    <cellStyle name="好_13C4781EBEC84C57B93837BFA535C5F7_c" xfId="107"/>
    <cellStyle name="好_1B709125A02C4291B9F1DA0979587FE7_c" xfId="108"/>
    <cellStyle name="好_230F58A7EB5744CB940107C037A0BF3D_c" xfId="109"/>
    <cellStyle name="好_256FC3619C704FFCB9DCFCAAB992A329_c" xfId="110"/>
    <cellStyle name="好_3780ABD8C56345838050429C0C4AD23D" xfId="111"/>
    <cellStyle name="好_397BC9D09617430592C737EE42D1AE26_c" xfId="112"/>
    <cellStyle name="好_48981BD5D186432C9524B12054146D57_c" xfId="113"/>
    <cellStyle name="好_535EA8141B824035AF148BF94CCFCED8" xfId="114"/>
    <cellStyle name="好_8、基本-商品服务" xfId="115"/>
    <cellStyle name="好_B460B22A79E04D2EB780CB211EE3BE04" xfId="116"/>
    <cellStyle name="好_C3A73EF40EF649CA8FDC0AE5D08A4AB6" xfId="117"/>
    <cellStyle name="好_CCEAEDE4666545C18E6F197E0C0E06C4" xfId="49"/>
    <cellStyle name="好_E24E17DE7BEF4E5E81922A9ACB652C43_c" xfId="118"/>
    <cellStyle name="好_E36AEF8B97354F0DA7A9C4725FD79F33" xfId="119"/>
    <cellStyle name="好_E6D6C9DF607847018B7701D94501DB8F_c" xfId="120"/>
    <cellStyle name="好_E6FA95FD78CB4E6FA3ACD7F39F51CA2E" xfId="121"/>
    <cellStyle name="好_E9AE24B39B704C099F7E4F0515091856_c" xfId="122"/>
    <cellStyle name="好_F439E5CE35EE4BBF91162C6C84067020_c" xfId="28"/>
    <cellStyle name="好_F66A45DDD2F944F2A50F7B098A5BC908_c" xfId="59"/>
    <cellStyle name="汇总 2" xfId="124"/>
    <cellStyle name="汇总 3" xfId="123"/>
    <cellStyle name="计算 2" xfId="40"/>
    <cellStyle name="计算 3" xfId="125"/>
    <cellStyle name="检查单元格 2" xfId="126"/>
    <cellStyle name="检查单元格 3" xfId="45"/>
    <cellStyle name="解释性文本 2" xfId="7"/>
    <cellStyle name="解释性文本 3" xfId="127"/>
    <cellStyle name="警告文本 2" xfId="129"/>
    <cellStyle name="警告文本 3" xfId="128"/>
    <cellStyle name="链接单元格 2" xfId="131"/>
    <cellStyle name="链接单元格 3" xfId="130"/>
    <cellStyle name="强调文字颜色 1 2" xfId="101"/>
    <cellStyle name="强调文字颜色 1 3" xfId="132"/>
    <cellStyle name="强调文字颜色 2 2" xfId="134"/>
    <cellStyle name="强调文字颜色 2 3" xfId="133"/>
    <cellStyle name="强调文字颜色 3 2" xfId="136"/>
    <cellStyle name="强调文字颜色 3 3" xfId="135"/>
    <cellStyle name="强调文字颜色 4 2" xfId="138"/>
    <cellStyle name="强调文字颜色 4 3" xfId="137"/>
    <cellStyle name="强调文字颜色 5 2" xfId="30"/>
    <cellStyle name="强调文字颜色 5 3" xfId="139"/>
    <cellStyle name="强调文字颜色 6 2" xfId="141"/>
    <cellStyle name="强调文字颜色 6 3" xfId="140"/>
    <cellStyle name="适中 2" xfId="50"/>
    <cellStyle name="适中 3" xfId="142"/>
    <cellStyle name="输出 2" xfId="15"/>
    <cellStyle name="输出 3" xfId="143"/>
    <cellStyle name="输入 2" xfId="145"/>
    <cellStyle name="输入 3" xfId="144"/>
    <cellStyle name="注释 2" xfId="147"/>
    <cellStyle name="注释 3" xfId="1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topLeftCell="A4" workbookViewId="0">
      <selection activeCell="A14" sqref="A14"/>
    </sheetView>
  </sheetViews>
  <sheetFormatPr defaultColWidth="9" defaultRowHeight="14.25"/>
  <cols>
    <col min="1" max="1" width="112.75" customWidth="1"/>
  </cols>
  <sheetData>
    <row r="1" spans="1:1" ht="60" customHeight="1"/>
    <row r="2" spans="1:1" ht="61.5" customHeight="1">
      <c r="A2" s="63" t="s">
        <v>204</v>
      </c>
    </row>
    <row r="3" spans="1:1" ht="53.25" customHeight="1">
      <c r="A3" s="64" t="s">
        <v>205</v>
      </c>
    </row>
    <row r="4" spans="1:1" ht="42" customHeight="1"/>
    <row r="5" spans="1:1" ht="51" customHeight="1">
      <c r="A5" s="70" t="s">
        <v>235</v>
      </c>
    </row>
    <row r="6" spans="1:1" ht="51" customHeight="1">
      <c r="A6" s="71" t="s">
        <v>236</v>
      </c>
    </row>
    <row r="7" spans="1:1" ht="51" customHeight="1">
      <c r="A7" s="71" t="s">
        <v>237</v>
      </c>
    </row>
    <row r="8" spans="1:1" ht="14.25" customHeight="1"/>
  </sheetData>
  <sheetProtection formatCells="0" formatColumns="0" formatRows="0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showGridLines="0" showZeros="0" workbookViewId="0">
      <selection activeCell="P26" sqref="P26"/>
    </sheetView>
  </sheetViews>
  <sheetFormatPr defaultColWidth="9" defaultRowHeight="11.25"/>
  <cols>
    <col min="1" max="1" width="15.875" style="2" customWidth="1"/>
    <col min="2" max="2" width="10.5" style="2" customWidth="1"/>
    <col min="3" max="4" width="8.5" style="2" customWidth="1"/>
    <col min="5" max="6" width="6.75" style="2" customWidth="1"/>
    <col min="7" max="21" width="8.5" style="2" customWidth="1"/>
    <col min="22" max="16384" width="9" style="2"/>
  </cols>
  <sheetData>
    <row r="1" spans="1:23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26.25" customHeight="1">
      <c r="A2" s="102" t="s">
        <v>182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/>
      <c r="W2"/>
    </row>
    <row r="3" spans="1:23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0"/>
      <c r="V3"/>
      <c r="W3"/>
    </row>
    <row r="4" spans="1:23" ht="21.75" customHeight="1">
      <c r="A4" s="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/>
      <c r="W4" s="11" t="s">
        <v>2</v>
      </c>
    </row>
    <row r="5" spans="1:23" ht="20.25" customHeight="1">
      <c r="A5" s="105" t="s">
        <v>183</v>
      </c>
      <c r="B5" s="105" t="s">
        <v>184</v>
      </c>
      <c r="C5" s="105" t="s">
        <v>185</v>
      </c>
      <c r="D5" s="105" t="s">
        <v>186</v>
      </c>
      <c r="E5" s="105" t="s">
        <v>187</v>
      </c>
      <c r="F5" s="105" t="s">
        <v>188</v>
      </c>
      <c r="G5" s="101" t="s">
        <v>189</v>
      </c>
      <c r="H5" s="103" t="s">
        <v>172</v>
      </c>
      <c r="I5" s="103"/>
      <c r="J5" s="103"/>
      <c r="K5" s="103"/>
      <c r="L5" s="103"/>
      <c r="M5" s="103"/>
      <c r="N5" s="103"/>
      <c r="O5" s="103"/>
      <c r="P5" s="103"/>
      <c r="Q5" s="101" t="s">
        <v>190</v>
      </c>
      <c r="R5" s="101" t="s">
        <v>191</v>
      </c>
      <c r="S5" s="101" t="s">
        <v>192</v>
      </c>
      <c r="T5" s="101" t="s">
        <v>176</v>
      </c>
      <c r="U5" s="101" t="s">
        <v>193</v>
      </c>
      <c r="V5" s="101" t="s">
        <v>194</v>
      </c>
      <c r="W5" s="101" t="s">
        <v>195</v>
      </c>
    </row>
    <row r="6" spans="1:23" ht="24" customHeight="1">
      <c r="A6" s="106"/>
      <c r="B6" s="106"/>
      <c r="C6" s="106"/>
      <c r="D6" s="106"/>
      <c r="E6" s="106"/>
      <c r="F6" s="106"/>
      <c r="G6" s="101"/>
      <c r="H6" s="101" t="s">
        <v>196</v>
      </c>
      <c r="I6" s="104" t="s">
        <v>178</v>
      </c>
      <c r="J6" s="104"/>
      <c r="K6" s="104"/>
      <c r="L6" s="104"/>
      <c r="M6" s="104"/>
      <c r="N6" s="104"/>
      <c r="O6" s="104"/>
      <c r="P6" s="108" t="s">
        <v>179</v>
      </c>
      <c r="Q6" s="101"/>
      <c r="R6" s="101"/>
      <c r="S6" s="101"/>
      <c r="T6" s="101"/>
      <c r="U6" s="101"/>
      <c r="V6" s="101"/>
      <c r="W6" s="101"/>
    </row>
    <row r="7" spans="1:23" ht="39" customHeight="1">
      <c r="A7" s="107"/>
      <c r="B7" s="107"/>
      <c r="C7" s="107"/>
      <c r="D7" s="107"/>
      <c r="E7" s="107"/>
      <c r="F7" s="107"/>
      <c r="G7" s="101"/>
      <c r="H7" s="101"/>
      <c r="I7" s="4" t="s">
        <v>197</v>
      </c>
      <c r="J7" s="4" t="s">
        <v>198</v>
      </c>
      <c r="K7" s="4" t="s">
        <v>199</v>
      </c>
      <c r="L7" s="4" t="s">
        <v>200</v>
      </c>
      <c r="M7" s="9" t="s">
        <v>201</v>
      </c>
      <c r="N7" s="4" t="s">
        <v>202</v>
      </c>
      <c r="O7" s="9" t="s">
        <v>203</v>
      </c>
      <c r="P7" s="108"/>
      <c r="Q7" s="101"/>
      <c r="R7" s="101"/>
      <c r="S7" s="101"/>
      <c r="T7" s="101"/>
      <c r="U7" s="101"/>
      <c r="V7" s="101"/>
      <c r="W7" s="101"/>
    </row>
    <row r="8" spans="1:23" ht="39" customHeight="1">
      <c r="A8" s="65"/>
      <c r="B8" s="65"/>
      <c r="C8" s="65"/>
      <c r="D8" s="65"/>
      <c r="E8" s="65"/>
      <c r="F8" s="65"/>
      <c r="G8" s="67"/>
      <c r="H8" s="67"/>
      <c r="I8" s="67"/>
      <c r="J8" s="67"/>
      <c r="K8" s="67"/>
      <c r="L8" s="67"/>
      <c r="M8" s="68"/>
      <c r="N8" s="67"/>
      <c r="O8" s="68"/>
      <c r="P8" s="69"/>
      <c r="Q8" s="67"/>
      <c r="R8" s="67"/>
      <c r="S8" s="67"/>
      <c r="T8" s="67"/>
      <c r="U8" s="67"/>
      <c r="V8" s="67"/>
      <c r="W8" s="67"/>
    </row>
    <row r="9" spans="1:23" ht="39" customHeight="1">
      <c r="A9" s="65"/>
      <c r="B9" s="65"/>
      <c r="C9" s="65"/>
      <c r="D9" s="65"/>
      <c r="E9" s="65"/>
      <c r="F9" s="65"/>
      <c r="G9" s="67"/>
      <c r="H9" s="67"/>
      <c r="I9" s="67"/>
      <c r="J9" s="67"/>
      <c r="K9" s="67"/>
      <c r="L9" s="67"/>
      <c r="M9" s="68"/>
      <c r="N9" s="67"/>
      <c r="O9" s="68"/>
      <c r="P9" s="69"/>
      <c r="Q9" s="67"/>
      <c r="R9" s="67"/>
      <c r="S9" s="67"/>
      <c r="T9" s="67"/>
      <c r="U9" s="67"/>
      <c r="V9" s="67"/>
      <c r="W9" s="67"/>
    </row>
    <row r="10" spans="1:23" s="1" customFormat="1" ht="36.950000000000003" customHeight="1">
      <c r="A10" s="5"/>
      <c r="B10" s="5"/>
      <c r="C10" s="5"/>
      <c r="D10" s="5"/>
      <c r="E10" s="5"/>
      <c r="F10" s="5"/>
      <c r="G10" s="6">
        <f>SUM(H10:W10)</f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30" customHeight="1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/>
    </row>
    <row r="12" spans="1:23" ht="11.25" customHeight="1">
      <c r="A12" s="8"/>
      <c r="B12" s="1"/>
      <c r="C12" s="1"/>
      <c r="D12" s="1"/>
      <c r="E12" s="1"/>
      <c r="F12"/>
      <c r="G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/>
    </row>
    <row r="13" spans="1:23" ht="11.25" customHeight="1">
      <c r="A13" s="1"/>
      <c r="B13" s="1"/>
      <c r="C13" s="1"/>
      <c r="D13" s="1"/>
      <c r="E13" s="1"/>
      <c r="F13"/>
      <c r="G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/>
      <c r="W13"/>
    </row>
    <row r="14" spans="1:23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/>
      <c r="W14"/>
    </row>
    <row r="15" spans="1:23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/>
      <c r="W15"/>
    </row>
    <row r="16" spans="1:23" ht="11.25" customHeight="1">
      <c r="A16" s="1"/>
      <c r="B16" s="1"/>
      <c r="C16" s="1"/>
      <c r="D16"/>
      <c r="E16" s="1"/>
      <c r="F16" s="1"/>
      <c r="G16" s="1"/>
      <c r="H16" s="1"/>
      <c r="I16"/>
      <c r="J16" s="1"/>
      <c r="K16" s="1"/>
      <c r="L16" s="1"/>
      <c r="M16" s="1"/>
      <c r="N16" s="1"/>
      <c r="O16" s="1"/>
      <c r="P16" s="1"/>
      <c r="Q16"/>
      <c r="R16" s="1"/>
      <c r="S16" s="1"/>
      <c r="T16" s="1"/>
      <c r="U16" s="1"/>
      <c r="V16"/>
      <c r="W16"/>
    </row>
    <row r="17" spans="1:23" ht="11.25" customHeight="1">
      <c r="A17" s="1"/>
      <c r="B17" s="1"/>
      <c r="C17" s="1"/>
      <c r="D17"/>
      <c r="E17" s="1"/>
      <c r="F17"/>
      <c r="G17"/>
      <c r="H17"/>
      <c r="I17"/>
      <c r="J17" s="1"/>
      <c r="K17"/>
      <c r="L17"/>
      <c r="M17" s="1"/>
      <c r="N17" s="1"/>
      <c r="O17"/>
      <c r="P17" s="1"/>
      <c r="Q17" s="1"/>
      <c r="R17" s="1"/>
      <c r="S17" s="1"/>
      <c r="T17" s="1"/>
      <c r="U17" s="1"/>
      <c r="V17"/>
      <c r="W17"/>
    </row>
    <row r="18" spans="1:23" ht="11.25" customHeight="1">
      <c r="A18"/>
      <c r="B18" s="1"/>
      <c r="C18" s="1"/>
      <c r="D18"/>
      <c r="E18"/>
      <c r="F18" s="1"/>
      <c r="G18" s="1"/>
      <c r="H18"/>
      <c r="I18" s="1"/>
      <c r="J18" s="1"/>
      <c r="K18"/>
      <c r="L18"/>
      <c r="M18" s="1"/>
      <c r="N18" s="1"/>
      <c r="O18" s="1"/>
      <c r="P18" s="1"/>
      <c r="Q18" s="1"/>
      <c r="R18" s="1"/>
      <c r="S18" s="1"/>
      <c r="T18"/>
      <c r="U18" s="1"/>
      <c r="V18"/>
      <c r="W18"/>
    </row>
    <row r="19" spans="1:23" ht="11.25" customHeight="1">
      <c r="A19"/>
      <c r="B19"/>
      <c r="C19" s="1"/>
      <c r="D19"/>
      <c r="E19"/>
      <c r="F19"/>
      <c r="G19"/>
      <c r="H19" s="1"/>
      <c r="I19" s="1"/>
      <c r="J19"/>
      <c r="K19"/>
      <c r="L19"/>
      <c r="M19" s="1"/>
      <c r="N19"/>
      <c r="O19" s="1"/>
      <c r="P19" s="1"/>
      <c r="Q19" s="1"/>
      <c r="R19" s="1"/>
      <c r="S19" s="1"/>
      <c r="T19"/>
      <c r="U19"/>
      <c r="V19"/>
      <c r="W19"/>
    </row>
    <row r="20" spans="1:23" ht="11.25" customHeight="1">
      <c r="A20"/>
      <c r="B20"/>
      <c r="C20" s="1"/>
      <c r="D20" s="1"/>
      <c r="E20"/>
      <c r="F20"/>
      <c r="G20"/>
      <c r="H20" s="1"/>
      <c r="I20"/>
      <c r="J20"/>
      <c r="K20"/>
      <c r="L20" s="1"/>
      <c r="M20"/>
      <c r="N20"/>
      <c r="O20" s="1"/>
      <c r="P20" s="1"/>
      <c r="Q20" s="1"/>
      <c r="R20"/>
      <c r="S20" s="1"/>
      <c r="T20"/>
      <c r="U20"/>
      <c r="V20"/>
      <c r="W20"/>
    </row>
    <row r="21" spans="1:23" ht="11.25" customHeight="1">
      <c r="A21"/>
      <c r="B21"/>
      <c r="C21"/>
      <c r="D21" s="1"/>
      <c r="E21"/>
      <c r="F21"/>
      <c r="G21"/>
      <c r="H21"/>
      <c r="I21"/>
      <c r="J21"/>
      <c r="K21"/>
      <c r="L21"/>
      <c r="M21"/>
      <c r="N21"/>
      <c r="O21"/>
      <c r="P21" s="1"/>
      <c r="Q21" s="1"/>
      <c r="R21"/>
      <c r="S21" s="1"/>
      <c r="T21"/>
      <c r="U21"/>
      <c r="V21"/>
      <c r="W21"/>
    </row>
    <row r="22" spans="1:2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"/>
      <c r="Q22"/>
      <c r="R22"/>
      <c r="S22"/>
      <c r="T22" s="1"/>
      <c r="U22"/>
      <c r="V22"/>
      <c r="W22"/>
    </row>
    <row r="23" spans="1:23" ht="11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"/>
      <c r="P23"/>
      <c r="Q23"/>
      <c r="R23"/>
      <c r="S23"/>
      <c r="T23" s="1"/>
      <c r="U23"/>
      <c r="V23"/>
      <c r="W23"/>
    </row>
    <row r="24" spans="1:23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"/>
      <c r="U24"/>
      <c r="V24"/>
      <c r="W24"/>
    </row>
    <row r="25" spans="1:23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"/>
      <c r="U25"/>
      <c r="V25"/>
      <c r="W25"/>
    </row>
    <row r="26" spans="1:23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"/>
      <c r="R26"/>
      <c r="S26"/>
      <c r="T26" s="1"/>
      <c r="U26"/>
      <c r="V26"/>
      <c r="W26"/>
    </row>
    <row r="27" spans="1:23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"/>
      <c r="Q27"/>
      <c r="R27"/>
      <c r="S27"/>
      <c r="T27" s="1"/>
      <c r="U27"/>
      <c r="V27"/>
      <c r="W27"/>
    </row>
    <row r="28" spans="1:23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"/>
      <c r="Q28"/>
      <c r="R28"/>
      <c r="S28" s="1"/>
      <c r="T28"/>
      <c r="U28"/>
      <c r="V28"/>
      <c r="W28"/>
    </row>
    <row r="29" spans="1:23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"/>
      <c r="T29"/>
      <c r="U29"/>
      <c r="V29"/>
      <c r="W29"/>
    </row>
    <row r="30" spans="1:2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1.25" customHeight="1">
      <c r="A33"/>
      <c r="B33"/>
      <c r="C33"/>
      <c r="D33"/>
      <c r="E33"/>
      <c r="F33"/>
      <c r="G33"/>
      <c r="H33"/>
      <c r="I33"/>
      <c r="J33" s="1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1.25" customHeight="1">
      <c r="A47"/>
      <c r="B47"/>
      <c r="C47"/>
      <c r="D47"/>
      <c r="E47"/>
      <c r="F47"/>
      <c r="G47"/>
      <c r="H47"/>
      <c r="I47"/>
      <c r="J47" s="1"/>
      <c r="K47"/>
      <c r="L47"/>
      <c r="M47"/>
      <c r="N47"/>
      <c r="O47"/>
      <c r="P47"/>
      <c r="Q47"/>
      <c r="R47"/>
      <c r="S47"/>
      <c r="T47"/>
      <c r="U47"/>
      <c r="V47"/>
      <c r="W47"/>
    </row>
  </sheetData>
  <sheetProtection formatCells="0" formatColumns="0" formatRows="0"/>
  <mergeCells count="19">
    <mergeCell ref="R5:R7"/>
    <mergeCell ref="S5:S7"/>
    <mergeCell ref="T5:T7"/>
    <mergeCell ref="U5:U7"/>
    <mergeCell ref="V5:V7"/>
    <mergeCell ref="W5:W7"/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</mergeCells>
  <phoneticPr fontId="1" type="noConversion"/>
  <printOptions horizontalCentered="1"/>
  <pageMargins left="0.36944444444444402" right="0.389583333333333" top="0.59027777777777801" bottom="0.59027777777777801" header="0.51180555555555596" footer="0.51180555555555596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"/>
  <sheetViews>
    <sheetView topLeftCell="G1" workbookViewId="0">
      <selection activeCell="R15" sqref="R15"/>
    </sheetView>
  </sheetViews>
  <sheetFormatPr defaultRowHeight="14.25"/>
  <sheetData>
    <row r="1" spans="1:26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</row>
    <row r="2" spans="1:26" ht="27">
      <c r="A2" s="109" t="s">
        <v>209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ht="27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 t="s">
        <v>234</v>
      </c>
    </row>
    <row r="4" spans="1:26" ht="54">
      <c r="A4" s="74" t="s">
        <v>183</v>
      </c>
      <c r="B4" s="74" t="s">
        <v>47</v>
      </c>
      <c r="C4" s="74" t="s">
        <v>210</v>
      </c>
      <c r="D4" s="74" t="s">
        <v>211</v>
      </c>
      <c r="E4" s="74" t="s">
        <v>212</v>
      </c>
      <c r="F4" s="74" t="s">
        <v>213</v>
      </c>
      <c r="G4" s="74" t="s">
        <v>214</v>
      </c>
      <c r="H4" s="74" t="s">
        <v>215</v>
      </c>
      <c r="I4" s="74" t="s">
        <v>216</v>
      </c>
      <c r="J4" s="74" t="s">
        <v>217</v>
      </c>
      <c r="K4" s="74" t="s">
        <v>218</v>
      </c>
      <c r="L4" s="74" t="s">
        <v>219</v>
      </c>
      <c r="M4" s="74" t="s">
        <v>220</v>
      </c>
      <c r="N4" s="74" t="s">
        <v>221</v>
      </c>
      <c r="O4" s="74" t="s">
        <v>222</v>
      </c>
      <c r="P4" s="74" t="s">
        <v>223</v>
      </c>
      <c r="Q4" s="74" t="s">
        <v>224</v>
      </c>
      <c r="R4" s="74" t="s">
        <v>225</v>
      </c>
      <c r="S4" s="74" t="s">
        <v>226</v>
      </c>
      <c r="T4" s="74" t="s">
        <v>227</v>
      </c>
      <c r="U4" s="74" t="s">
        <v>228</v>
      </c>
      <c r="V4" s="74" t="s">
        <v>229</v>
      </c>
      <c r="W4" s="74" t="s">
        <v>230</v>
      </c>
      <c r="X4" s="74" t="s">
        <v>231</v>
      </c>
      <c r="Y4" s="74" t="s">
        <v>232</v>
      </c>
      <c r="Z4" s="74" t="s">
        <v>233</v>
      </c>
    </row>
    <row r="5" spans="1:26" ht="25.5" customHeight="1">
      <c r="A5" s="75" t="s">
        <v>238</v>
      </c>
      <c r="B5" s="76">
        <f>SUM(C5:Z5)</f>
        <v>7.1999999999999993</v>
      </c>
      <c r="C5" s="77">
        <v>1</v>
      </c>
      <c r="D5" s="77">
        <v>1</v>
      </c>
      <c r="E5" s="77">
        <v>0.3</v>
      </c>
      <c r="F5" s="77"/>
      <c r="G5" s="77"/>
      <c r="H5" s="77"/>
      <c r="I5" s="77"/>
      <c r="J5" s="77"/>
      <c r="K5" s="77">
        <v>3</v>
      </c>
      <c r="L5" s="77"/>
      <c r="M5" s="77"/>
      <c r="N5" s="77"/>
      <c r="O5" s="77">
        <v>0.3</v>
      </c>
      <c r="P5" s="77">
        <v>0.8</v>
      </c>
      <c r="Q5" s="77"/>
      <c r="R5" s="77"/>
      <c r="S5" s="77"/>
      <c r="T5" s="77"/>
      <c r="U5" s="77"/>
      <c r="V5" s="77">
        <v>0.8</v>
      </c>
      <c r="W5" s="77"/>
      <c r="X5" s="77"/>
      <c r="Y5" s="77"/>
      <c r="Z5" s="77"/>
    </row>
    <row r="6" spans="1:26" ht="25.5" customHeight="1">
      <c r="A6" s="78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</sheetData>
  <mergeCells count="1">
    <mergeCell ref="A2:Z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>
      <selection activeCell="D23" sqref="D23"/>
    </sheetView>
  </sheetViews>
  <sheetFormatPr defaultColWidth="9" defaultRowHeight="14.25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spans="1:4" ht="12.75" customHeight="1">
      <c r="D1" s="53" t="s">
        <v>0</v>
      </c>
    </row>
    <row r="2" spans="1:4" ht="21" customHeight="1">
      <c r="A2" s="82" t="s">
        <v>1</v>
      </c>
      <c r="B2" s="82"/>
      <c r="C2" s="82"/>
      <c r="D2" s="82"/>
    </row>
    <row r="3" spans="1:4" ht="9" customHeight="1">
      <c r="A3" s="54"/>
      <c r="B3" s="55"/>
      <c r="C3" s="55"/>
      <c r="D3" s="13" t="s">
        <v>2</v>
      </c>
    </row>
    <row r="4" spans="1:4" ht="12" customHeight="1">
      <c r="A4" s="83" t="s">
        <v>3</v>
      </c>
      <c r="B4" s="84"/>
      <c r="C4" s="83" t="s">
        <v>4</v>
      </c>
      <c r="D4" s="84"/>
    </row>
    <row r="5" spans="1:4" ht="12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2" customFormat="1" ht="15" customHeight="1">
      <c r="A6" s="28" t="s">
        <v>7</v>
      </c>
      <c r="B6" s="29">
        <f>B7+B8+B9</f>
        <v>72.849999999999994</v>
      </c>
      <c r="C6" s="28" t="s">
        <v>8</v>
      </c>
      <c r="D6" s="29">
        <f>SUM(D7:D29)</f>
        <v>72.849999999999994</v>
      </c>
    </row>
    <row r="7" spans="1:4" s="12" customFormat="1" ht="15" customHeight="1">
      <c r="A7" s="28" t="s">
        <v>9</v>
      </c>
      <c r="B7" s="29">
        <v>72.849999999999994</v>
      </c>
      <c r="C7" s="30" t="s">
        <v>10</v>
      </c>
      <c r="D7" s="29"/>
    </row>
    <row r="8" spans="1:4" s="12" customFormat="1" ht="15" customHeight="1">
      <c r="A8" s="30" t="s">
        <v>11</v>
      </c>
      <c r="B8" s="29"/>
      <c r="C8" s="28" t="s">
        <v>12</v>
      </c>
      <c r="D8" s="29"/>
    </row>
    <row r="9" spans="1:4" s="12" customFormat="1" ht="15" customHeight="1">
      <c r="A9" s="30" t="s">
        <v>13</v>
      </c>
      <c r="B9" s="29">
        <v>0</v>
      </c>
      <c r="C9" s="30" t="s">
        <v>14</v>
      </c>
      <c r="D9" s="29"/>
    </row>
    <row r="10" spans="1:4" s="12" customFormat="1" ht="15" customHeight="1">
      <c r="A10" s="30" t="s">
        <v>15</v>
      </c>
      <c r="B10" s="29"/>
      <c r="C10" s="30" t="s">
        <v>16</v>
      </c>
      <c r="D10" s="29"/>
    </row>
    <row r="11" spans="1:4" s="12" customFormat="1" ht="14.1" customHeight="1">
      <c r="A11" s="56"/>
      <c r="B11" s="56"/>
      <c r="C11" s="30" t="s">
        <v>17</v>
      </c>
      <c r="D11" s="29"/>
    </row>
    <row r="12" spans="1:4" s="12" customFormat="1" ht="12.95" customHeight="1">
      <c r="A12" s="56"/>
      <c r="B12" s="56"/>
      <c r="C12" s="30" t="s">
        <v>18</v>
      </c>
      <c r="D12" s="29">
        <v>72.849999999999994</v>
      </c>
    </row>
    <row r="13" spans="1:4" s="12" customFormat="1" ht="12" customHeight="1">
      <c r="A13" s="56"/>
      <c r="B13" s="56"/>
      <c r="C13" s="30" t="s">
        <v>19</v>
      </c>
      <c r="D13" s="29"/>
    </row>
    <row r="14" spans="1:4" s="12" customFormat="1" ht="12" customHeight="1">
      <c r="A14" s="56"/>
      <c r="B14" s="56"/>
      <c r="C14" s="30" t="s">
        <v>20</v>
      </c>
      <c r="D14" s="29"/>
    </row>
    <row r="15" spans="1:4" s="12" customFormat="1" ht="12" customHeight="1">
      <c r="A15" s="30"/>
      <c r="B15" s="57"/>
      <c r="C15" s="30" t="s">
        <v>21</v>
      </c>
      <c r="D15" s="29"/>
    </row>
    <row r="16" spans="1:4" s="12" customFormat="1" ht="12" customHeight="1">
      <c r="A16" s="30"/>
      <c r="B16" s="57"/>
      <c r="C16" s="30" t="s">
        <v>22</v>
      </c>
      <c r="D16" s="29"/>
    </row>
    <row r="17" spans="1:4" s="12" customFormat="1" ht="12" customHeight="1">
      <c r="A17" s="30"/>
      <c r="B17" s="57"/>
      <c r="C17" s="30" t="s">
        <v>23</v>
      </c>
      <c r="D17" s="29">
        <f>一般公共预算基本支出表!D13+一般公共预算基本支出表!D14+一般公共预算基本支出表!D17</f>
        <v>0</v>
      </c>
    </row>
    <row r="18" spans="1:4" s="12" customFormat="1" ht="12" customHeight="1">
      <c r="A18" s="58"/>
      <c r="B18" s="57"/>
      <c r="C18" s="33" t="s">
        <v>24</v>
      </c>
      <c r="D18" s="29">
        <f>一般公共预算基本支出表!D15+一般公共预算基本支出表!D16</f>
        <v>0</v>
      </c>
    </row>
    <row r="19" spans="1:4" s="12" customFormat="1" ht="15" customHeight="1">
      <c r="A19" s="58"/>
      <c r="B19" s="57"/>
      <c r="C19" s="30" t="s">
        <v>25</v>
      </c>
      <c r="D19" s="29"/>
    </row>
    <row r="20" spans="1:4" s="12" customFormat="1" ht="15" customHeight="1">
      <c r="A20" s="58"/>
      <c r="B20" s="57"/>
      <c r="C20" s="30" t="s">
        <v>26</v>
      </c>
      <c r="D20" s="29"/>
    </row>
    <row r="21" spans="1:4" s="12" customFormat="1" ht="15" customHeight="1">
      <c r="A21" s="58"/>
      <c r="B21" s="57"/>
      <c r="C21" s="30" t="s">
        <v>27</v>
      </c>
      <c r="D21" s="29"/>
    </row>
    <row r="22" spans="1:4" s="12" customFormat="1" ht="12" customHeight="1">
      <c r="A22" s="58"/>
      <c r="B22" s="57"/>
      <c r="C22" s="30" t="s">
        <v>28</v>
      </c>
      <c r="D22" s="29"/>
    </row>
    <row r="23" spans="1:4" s="12" customFormat="1" ht="15" customHeight="1">
      <c r="A23" s="58"/>
      <c r="B23" s="57"/>
      <c r="C23" s="30" t="s">
        <v>29</v>
      </c>
      <c r="D23" s="29"/>
    </row>
    <row r="24" spans="1:4" s="12" customFormat="1" ht="15" customHeight="1">
      <c r="A24" s="58"/>
      <c r="B24" s="57"/>
      <c r="C24" s="30" t="s">
        <v>30</v>
      </c>
      <c r="D24" s="29"/>
    </row>
    <row r="25" spans="1:4" s="12" customFormat="1" ht="12" customHeight="1">
      <c r="A25" s="58"/>
      <c r="B25" s="57"/>
      <c r="C25" s="30" t="s">
        <v>31</v>
      </c>
      <c r="D25" s="29"/>
    </row>
    <row r="26" spans="1:4" s="12" customFormat="1" ht="12" customHeight="1">
      <c r="A26" s="58"/>
      <c r="B26" s="57"/>
      <c r="C26" s="30" t="s">
        <v>32</v>
      </c>
      <c r="D26" s="29"/>
    </row>
    <row r="27" spans="1:4" s="12" customFormat="1" ht="15" customHeight="1">
      <c r="A27" s="58"/>
      <c r="B27" s="57"/>
      <c r="C27" s="30" t="s">
        <v>33</v>
      </c>
      <c r="D27" s="29"/>
    </row>
    <row r="28" spans="1:4" s="12" customFormat="1" ht="12.95" customHeight="1">
      <c r="A28" s="58"/>
      <c r="B28" s="57"/>
      <c r="C28" s="30" t="s">
        <v>34</v>
      </c>
      <c r="D28" s="29"/>
    </row>
    <row r="29" spans="1:4" s="12" customFormat="1" ht="15" customHeight="1">
      <c r="A29" s="58"/>
      <c r="B29" s="57"/>
      <c r="C29" s="30" t="s">
        <v>35</v>
      </c>
      <c r="D29" s="29"/>
    </row>
    <row r="30" spans="1:4" ht="12.95" customHeight="1">
      <c r="A30" s="59"/>
      <c r="B30" s="60"/>
      <c r="C30" s="61" t="s">
        <v>36</v>
      </c>
      <c r="D30" s="62"/>
    </row>
    <row r="31" spans="1:4" s="12" customFormat="1" ht="12" customHeight="1">
      <c r="A31" s="30" t="s">
        <v>37</v>
      </c>
      <c r="B31" s="29">
        <f>B6+B10</f>
        <v>72.849999999999994</v>
      </c>
      <c r="C31" s="30" t="s">
        <v>38</v>
      </c>
      <c r="D31" s="29">
        <f>D30+D6</f>
        <v>72.849999999999994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showZeros="0" workbookViewId="0">
      <selection activeCell="B17" sqref="B17"/>
    </sheetView>
  </sheetViews>
  <sheetFormatPr defaultColWidth="9" defaultRowHeight="14.25"/>
  <cols>
    <col min="1" max="1" width="15.625" customWidth="1"/>
    <col min="2" max="2" width="22.375" customWidth="1"/>
    <col min="3" max="3" width="27.25" customWidth="1"/>
    <col min="4" max="5" width="15.625" customWidth="1"/>
  </cols>
  <sheetData>
    <row r="1" spans="1:5" ht="14.25" customHeight="1">
      <c r="E1" s="40" t="s">
        <v>48</v>
      </c>
    </row>
    <row r="2" spans="1:5" ht="21" customHeight="1">
      <c r="A2" s="85" t="s">
        <v>49</v>
      </c>
      <c r="B2" s="85"/>
      <c r="C2" s="85"/>
      <c r="D2" s="85"/>
      <c r="E2" s="85"/>
    </row>
    <row r="3" spans="1:5" ht="17.25" customHeight="1">
      <c r="A3" s="86"/>
      <c r="B3" s="87"/>
      <c r="C3" s="87"/>
      <c r="E3" s="40" t="s">
        <v>2</v>
      </c>
    </row>
    <row r="4" spans="1:5" ht="24" customHeight="1">
      <c r="A4" s="83" t="s">
        <v>50</v>
      </c>
      <c r="B4" s="84"/>
      <c r="C4" s="83" t="s">
        <v>45</v>
      </c>
      <c r="D4" s="88"/>
      <c r="E4" s="84"/>
    </row>
    <row r="5" spans="1:5" ht="24" customHeight="1">
      <c r="A5" s="17" t="s">
        <v>42</v>
      </c>
      <c r="B5" s="17" t="s">
        <v>43</v>
      </c>
      <c r="C5" s="17" t="s">
        <v>47</v>
      </c>
      <c r="D5" s="17" t="s">
        <v>51</v>
      </c>
      <c r="E5" s="17" t="s">
        <v>52</v>
      </c>
    </row>
    <row r="6" spans="1:5" ht="24" customHeight="1">
      <c r="A6" s="41" t="s">
        <v>53</v>
      </c>
      <c r="B6" s="41" t="s">
        <v>53</v>
      </c>
      <c r="C6" s="41" t="s">
        <v>54</v>
      </c>
      <c r="D6" s="41" t="s">
        <v>55</v>
      </c>
      <c r="E6" s="41" t="s">
        <v>56</v>
      </c>
    </row>
    <row r="7" spans="1:5" s="12" customFormat="1" ht="27" customHeight="1">
      <c r="A7" s="42">
        <v>301</v>
      </c>
      <c r="B7" s="43" t="s">
        <v>57</v>
      </c>
      <c r="C7" s="44" t="s">
        <v>58</v>
      </c>
      <c r="D7" s="44">
        <f>SUM(D8:D19)</f>
        <v>0</v>
      </c>
      <c r="E7" s="44"/>
    </row>
    <row r="8" spans="1:5" s="12" customFormat="1" ht="24" customHeight="1">
      <c r="A8" s="42">
        <v>30101</v>
      </c>
      <c r="B8" s="45" t="s">
        <v>59</v>
      </c>
      <c r="C8" s="44" t="s">
        <v>60</v>
      </c>
      <c r="D8" s="44"/>
      <c r="E8" s="44"/>
    </row>
    <row r="9" spans="1:5" s="12" customFormat="1" ht="41.1" customHeight="1">
      <c r="A9" s="89">
        <v>30102</v>
      </c>
      <c r="B9" s="45" t="s">
        <v>61</v>
      </c>
      <c r="C9" s="44" t="s">
        <v>62</v>
      </c>
      <c r="D9" s="44"/>
      <c r="E9" s="44"/>
    </row>
    <row r="10" spans="1:5" s="12" customFormat="1" ht="36.950000000000003" customHeight="1">
      <c r="A10" s="90"/>
      <c r="B10" s="45" t="s">
        <v>63</v>
      </c>
      <c r="C10" s="44" t="s">
        <v>64</v>
      </c>
      <c r="D10" s="44"/>
      <c r="E10" s="44"/>
    </row>
    <row r="11" spans="1:5" s="12" customFormat="1" ht="36" customHeight="1">
      <c r="A11" s="42">
        <v>30103</v>
      </c>
      <c r="B11" s="45" t="s">
        <v>65</v>
      </c>
      <c r="C11" s="44" t="s">
        <v>66</v>
      </c>
      <c r="D11" s="44"/>
      <c r="E11" s="44"/>
    </row>
    <row r="12" spans="1:5" s="12" customFormat="1" ht="36" customHeight="1">
      <c r="A12" s="42">
        <v>30107</v>
      </c>
      <c r="B12" s="45" t="s">
        <v>67</v>
      </c>
      <c r="C12" s="44" t="s">
        <v>68</v>
      </c>
      <c r="D12" s="44"/>
      <c r="E12" s="44"/>
    </row>
    <row r="13" spans="1:5" s="12" customFormat="1" ht="42" customHeight="1">
      <c r="A13" s="42">
        <v>30108</v>
      </c>
      <c r="B13" s="46" t="s">
        <v>69</v>
      </c>
      <c r="C13" s="44" t="s">
        <v>70</v>
      </c>
      <c r="D13" s="44"/>
      <c r="E13" s="44"/>
    </row>
    <row r="14" spans="1:5" s="12" customFormat="1" ht="33" customHeight="1">
      <c r="A14" s="42">
        <v>30109</v>
      </c>
      <c r="B14" s="45" t="s">
        <v>71</v>
      </c>
      <c r="C14" s="44" t="s">
        <v>72</v>
      </c>
      <c r="D14" s="44"/>
      <c r="E14" s="44"/>
    </row>
    <row r="15" spans="1:5" s="12" customFormat="1" ht="30" customHeight="1">
      <c r="A15" s="42">
        <v>30110</v>
      </c>
      <c r="B15" s="45" t="s">
        <v>73</v>
      </c>
      <c r="C15" s="44" t="s">
        <v>74</v>
      </c>
      <c r="D15" s="44"/>
      <c r="E15" s="44"/>
    </row>
    <row r="16" spans="1:5" s="12" customFormat="1" ht="32.1" customHeight="1">
      <c r="A16" s="42">
        <v>30111</v>
      </c>
      <c r="B16" s="45" t="s">
        <v>75</v>
      </c>
      <c r="C16" s="44" t="s">
        <v>76</v>
      </c>
      <c r="D16" s="44"/>
      <c r="E16" s="44"/>
    </row>
    <row r="17" spans="1:5" s="12" customFormat="1" ht="30.95" customHeight="1">
      <c r="A17" s="42">
        <v>30112</v>
      </c>
      <c r="B17" s="45" t="s">
        <v>77</v>
      </c>
      <c r="C17" s="44" t="s">
        <v>78</v>
      </c>
      <c r="D17" s="44"/>
      <c r="E17" s="44"/>
    </row>
    <row r="18" spans="1:5" s="12" customFormat="1" ht="32.1" customHeight="1">
      <c r="A18" s="42">
        <v>30113</v>
      </c>
      <c r="B18" s="45" t="s">
        <v>79</v>
      </c>
      <c r="C18" s="44" t="s">
        <v>80</v>
      </c>
      <c r="D18" s="44"/>
      <c r="E18" s="44"/>
    </row>
    <row r="19" spans="1:5" s="12" customFormat="1" ht="27.95" customHeight="1">
      <c r="A19" s="42">
        <v>30199</v>
      </c>
      <c r="B19" s="45" t="s">
        <v>81</v>
      </c>
      <c r="C19" s="44" t="s">
        <v>82</v>
      </c>
      <c r="D19" s="44"/>
      <c r="E19" s="44"/>
    </row>
    <row r="20" spans="1:5" s="12" customFormat="1" ht="33" customHeight="1">
      <c r="A20" s="42">
        <v>302</v>
      </c>
      <c r="B20" s="43" t="s">
        <v>83</v>
      </c>
      <c r="C20" s="44" t="s">
        <v>84</v>
      </c>
      <c r="D20" s="44"/>
      <c r="E20" s="47">
        <f>SUM(E21:E47)</f>
        <v>12.850000000000001</v>
      </c>
    </row>
    <row r="21" spans="1:5" s="12" customFormat="1" ht="30.95" customHeight="1">
      <c r="A21" s="42">
        <v>30201</v>
      </c>
      <c r="B21" s="45" t="s">
        <v>85</v>
      </c>
      <c r="C21" s="44" t="s">
        <v>86</v>
      </c>
      <c r="D21" s="44"/>
      <c r="E21" s="48">
        <v>1</v>
      </c>
    </row>
    <row r="22" spans="1:5" s="12" customFormat="1" ht="29.1" customHeight="1">
      <c r="A22" s="42">
        <v>30202</v>
      </c>
      <c r="B22" s="45" t="s">
        <v>87</v>
      </c>
      <c r="C22" s="44" t="s">
        <v>88</v>
      </c>
      <c r="D22" s="44"/>
      <c r="E22" s="48">
        <v>1</v>
      </c>
    </row>
    <row r="23" spans="1:5" s="12" customFormat="1" ht="29.1" customHeight="1">
      <c r="A23" s="42">
        <v>30203</v>
      </c>
      <c r="B23" s="45" t="s">
        <v>206</v>
      </c>
      <c r="C23" s="44" t="s">
        <v>89</v>
      </c>
      <c r="D23" s="44"/>
      <c r="E23" s="48">
        <v>0.3</v>
      </c>
    </row>
    <row r="24" spans="1:5" s="12" customFormat="1" ht="27" customHeight="1">
      <c r="A24" s="42">
        <v>30204</v>
      </c>
      <c r="B24" s="45" t="s">
        <v>90</v>
      </c>
      <c r="C24" s="44" t="s">
        <v>91</v>
      </c>
      <c r="D24" s="44"/>
      <c r="E24" s="47"/>
    </row>
    <row r="25" spans="1:5" s="12" customFormat="1" ht="30" customHeight="1">
      <c r="A25" s="42">
        <v>30205</v>
      </c>
      <c r="B25" s="45" t="s">
        <v>92</v>
      </c>
      <c r="C25" s="44" t="s">
        <v>93</v>
      </c>
      <c r="D25" s="44"/>
      <c r="E25" s="48"/>
    </row>
    <row r="26" spans="1:5" s="12" customFormat="1" ht="29.1" customHeight="1">
      <c r="A26" s="42">
        <v>30206</v>
      </c>
      <c r="B26" s="45" t="s">
        <v>94</v>
      </c>
      <c r="C26" s="44" t="s">
        <v>95</v>
      </c>
      <c r="D26" s="44"/>
      <c r="E26" s="48"/>
    </row>
    <row r="27" spans="1:5" s="12" customFormat="1" ht="33" customHeight="1">
      <c r="A27" s="42">
        <v>30207</v>
      </c>
      <c r="B27" s="45" t="s">
        <v>96</v>
      </c>
      <c r="C27" s="44" t="s">
        <v>97</v>
      </c>
      <c r="D27" s="44"/>
      <c r="E27" s="48"/>
    </row>
    <row r="28" spans="1:5" s="12" customFormat="1" ht="27" customHeight="1">
      <c r="A28" s="42">
        <v>30208</v>
      </c>
      <c r="B28" s="45" t="s">
        <v>98</v>
      </c>
      <c r="C28" s="44" t="s">
        <v>99</v>
      </c>
      <c r="D28" s="44"/>
      <c r="E28" s="47"/>
    </row>
    <row r="29" spans="1:5" s="12" customFormat="1" ht="29.1" customHeight="1">
      <c r="A29" s="42">
        <v>30209</v>
      </c>
      <c r="B29" s="45" t="s">
        <v>100</v>
      </c>
      <c r="C29" s="44" t="s">
        <v>101</v>
      </c>
      <c r="D29" s="44"/>
      <c r="E29" s="48"/>
    </row>
    <row r="30" spans="1:5" s="12" customFormat="1" ht="32.1" customHeight="1">
      <c r="A30" s="42">
        <v>30211</v>
      </c>
      <c r="B30" s="45" t="s">
        <v>102</v>
      </c>
      <c r="C30" s="44" t="s">
        <v>103</v>
      </c>
      <c r="D30" s="44"/>
      <c r="E30" s="48">
        <v>3</v>
      </c>
    </row>
    <row r="31" spans="1:5" s="12" customFormat="1" ht="30" customHeight="1">
      <c r="A31" s="42">
        <v>30211</v>
      </c>
      <c r="B31" s="45" t="s">
        <v>104</v>
      </c>
      <c r="C31" s="44" t="s">
        <v>105</v>
      </c>
      <c r="D31" s="44"/>
      <c r="E31" s="48"/>
    </row>
    <row r="32" spans="1:5" s="12" customFormat="1" ht="33" customHeight="1">
      <c r="A32" s="42">
        <v>30213</v>
      </c>
      <c r="B32" s="45" t="s">
        <v>106</v>
      </c>
      <c r="C32" s="44" t="s">
        <v>107</v>
      </c>
      <c r="D32" s="44"/>
      <c r="E32" s="47">
        <v>0.3</v>
      </c>
    </row>
    <row r="33" spans="1:5" s="12" customFormat="1" ht="27.95" customHeight="1">
      <c r="A33" s="42">
        <v>30214</v>
      </c>
      <c r="B33" s="45" t="s">
        <v>108</v>
      </c>
      <c r="C33" s="44" t="s">
        <v>109</v>
      </c>
      <c r="D33" s="44"/>
      <c r="E33" s="48"/>
    </row>
    <row r="34" spans="1:5" s="12" customFormat="1" ht="33.950000000000003" customHeight="1">
      <c r="A34" s="42">
        <v>30215</v>
      </c>
      <c r="B34" s="49" t="s">
        <v>110</v>
      </c>
      <c r="C34" s="44" t="s">
        <v>111</v>
      </c>
      <c r="D34" s="44"/>
      <c r="E34" s="48">
        <v>0.3</v>
      </c>
    </row>
    <row r="35" spans="1:5" s="12" customFormat="1" ht="26.1" customHeight="1">
      <c r="A35" s="42">
        <v>30216</v>
      </c>
      <c r="B35" s="45" t="s">
        <v>112</v>
      </c>
      <c r="C35" s="44" t="s">
        <v>113</v>
      </c>
      <c r="D35" s="44"/>
      <c r="E35" s="48">
        <v>0.8</v>
      </c>
    </row>
    <row r="36" spans="1:5" s="12" customFormat="1" ht="30.95" customHeight="1">
      <c r="A36" s="42">
        <v>30217</v>
      </c>
      <c r="B36" s="45" t="s">
        <v>114</v>
      </c>
      <c r="C36" s="44" t="s">
        <v>115</v>
      </c>
      <c r="D36" s="44"/>
      <c r="E36" s="47"/>
    </row>
    <row r="37" spans="1:5" s="12" customFormat="1" ht="33" customHeight="1">
      <c r="A37" s="42">
        <v>30218</v>
      </c>
      <c r="B37" s="45" t="s">
        <v>116</v>
      </c>
      <c r="C37" s="44" t="s">
        <v>117</v>
      </c>
      <c r="D37" s="44"/>
      <c r="E37" s="48"/>
    </row>
    <row r="38" spans="1:5" s="12" customFormat="1" ht="27" customHeight="1">
      <c r="A38" s="42">
        <v>30224</v>
      </c>
      <c r="B38" s="45" t="s">
        <v>118</v>
      </c>
      <c r="C38" s="44" t="s">
        <v>119</v>
      </c>
      <c r="D38" s="44"/>
      <c r="E38" s="48"/>
    </row>
    <row r="39" spans="1:5" s="12" customFormat="1" ht="27.95" customHeight="1">
      <c r="A39" s="42">
        <v>30225</v>
      </c>
      <c r="B39" s="45" t="s">
        <v>120</v>
      </c>
      <c r="C39" s="44" t="s">
        <v>121</v>
      </c>
      <c r="D39" s="44"/>
      <c r="E39" s="48"/>
    </row>
    <row r="40" spans="1:5" s="12" customFormat="1" ht="27" customHeight="1">
      <c r="A40" s="42">
        <v>30226</v>
      </c>
      <c r="B40" s="45" t="s">
        <v>122</v>
      </c>
      <c r="C40" s="44" t="s">
        <v>123</v>
      </c>
      <c r="D40" s="44"/>
      <c r="E40" s="47"/>
    </row>
    <row r="41" spans="1:5" s="12" customFormat="1" ht="30.95" customHeight="1">
      <c r="A41" s="42">
        <v>30227</v>
      </c>
      <c r="B41" s="45" t="s">
        <v>124</v>
      </c>
      <c r="C41" s="44" t="s">
        <v>125</v>
      </c>
      <c r="D41" s="44"/>
      <c r="E41" s="48"/>
    </row>
    <row r="42" spans="1:5" s="12" customFormat="1" ht="30" customHeight="1">
      <c r="A42" s="42">
        <v>30231</v>
      </c>
      <c r="B42" s="45" t="s">
        <v>126</v>
      </c>
      <c r="C42" s="44" t="s">
        <v>127</v>
      </c>
      <c r="D42" s="44"/>
      <c r="E42" s="48"/>
    </row>
    <row r="43" spans="1:5" s="12" customFormat="1" ht="30" customHeight="1">
      <c r="A43" s="42">
        <v>30239</v>
      </c>
      <c r="B43" s="45" t="s">
        <v>128</v>
      </c>
      <c r="C43" s="44" t="s">
        <v>129</v>
      </c>
      <c r="D43" s="44"/>
      <c r="E43" s="48">
        <v>0.8</v>
      </c>
    </row>
    <row r="44" spans="1:5" s="12" customFormat="1" ht="27.95" customHeight="1">
      <c r="A44" s="42">
        <v>30240</v>
      </c>
      <c r="B44" s="45" t="s">
        <v>130</v>
      </c>
      <c r="C44" s="44" t="s">
        <v>131</v>
      </c>
      <c r="D44" s="44"/>
      <c r="E44" s="47"/>
    </row>
    <row r="45" spans="1:5" s="12" customFormat="1" ht="27.95" customHeight="1">
      <c r="A45" s="42">
        <v>30299</v>
      </c>
      <c r="B45" s="45" t="s">
        <v>132</v>
      </c>
      <c r="C45" s="44" t="s">
        <v>133</v>
      </c>
      <c r="D45" s="44"/>
      <c r="E45" s="48">
        <v>1.5</v>
      </c>
    </row>
    <row r="46" spans="1:5" s="12" customFormat="1" ht="30" customHeight="1">
      <c r="A46" s="42">
        <v>30229</v>
      </c>
      <c r="B46" s="45" t="s">
        <v>134</v>
      </c>
      <c r="C46" s="44" t="s">
        <v>135</v>
      </c>
      <c r="D46" s="44"/>
      <c r="E46" s="48">
        <v>2.31</v>
      </c>
    </row>
    <row r="47" spans="1:5" s="12" customFormat="1" ht="32.1" customHeight="1">
      <c r="A47" s="42">
        <v>30228</v>
      </c>
      <c r="B47" s="45" t="s">
        <v>136</v>
      </c>
      <c r="C47" s="44" t="s">
        <v>137</v>
      </c>
      <c r="D47" s="44"/>
      <c r="E47" s="48">
        <v>1.54</v>
      </c>
    </row>
    <row r="48" spans="1:5" s="12" customFormat="1" ht="30.95" customHeight="1">
      <c r="A48" s="42">
        <v>303</v>
      </c>
      <c r="B48" s="43" t="s">
        <v>138</v>
      </c>
      <c r="C48" s="44" t="s">
        <v>139</v>
      </c>
      <c r="D48" s="44">
        <f>SUM(D49:D52)</f>
        <v>0</v>
      </c>
      <c r="E48" s="47"/>
    </row>
    <row r="49" spans="1:5" s="12" customFormat="1" ht="27.95" customHeight="1">
      <c r="A49" s="42">
        <v>30301</v>
      </c>
      <c r="B49" s="49" t="s">
        <v>140</v>
      </c>
      <c r="C49" s="44" t="s">
        <v>141</v>
      </c>
      <c r="D49" s="44"/>
      <c r="E49" s="48"/>
    </row>
    <row r="50" spans="1:5" s="12" customFormat="1" ht="33" customHeight="1">
      <c r="A50" s="42">
        <v>30302</v>
      </c>
      <c r="B50" s="49" t="s">
        <v>142</v>
      </c>
      <c r="C50" s="44" t="s">
        <v>143</v>
      </c>
      <c r="D50" s="44"/>
      <c r="E50" s="48"/>
    </row>
    <row r="51" spans="1:5" s="12" customFormat="1" ht="26.1" customHeight="1">
      <c r="A51" s="42">
        <v>30304</v>
      </c>
      <c r="B51" s="49" t="s">
        <v>144</v>
      </c>
      <c r="C51" s="44" t="s">
        <v>145</v>
      </c>
      <c r="D51" s="44"/>
      <c r="E51" s="48"/>
    </row>
    <row r="52" spans="1:5" s="12" customFormat="1" ht="24.95" customHeight="1">
      <c r="A52" s="42">
        <v>30308</v>
      </c>
      <c r="B52" s="49" t="s">
        <v>146</v>
      </c>
      <c r="C52" s="44" t="s">
        <v>147</v>
      </c>
      <c r="D52" s="44"/>
      <c r="E52" s="47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tabSelected="1" workbookViewId="0">
      <selection activeCell="D29" sqref="D29"/>
    </sheetView>
  </sheetViews>
  <sheetFormatPr defaultColWidth="9" defaultRowHeight="14.25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spans="1:7" ht="14.25" customHeight="1">
      <c r="A1" s="12"/>
      <c r="G1" s="13" t="s">
        <v>39</v>
      </c>
    </row>
    <row r="2" spans="1:7" ht="21" customHeight="1">
      <c r="A2" s="91" t="s">
        <v>40</v>
      </c>
      <c r="B2" s="91"/>
      <c r="C2" s="91"/>
      <c r="D2" s="91"/>
      <c r="E2" s="91"/>
      <c r="F2" s="91"/>
      <c r="G2" s="91"/>
    </row>
    <row r="3" spans="1:7" ht="21" customHeight="1">
      <c r="A3" s="92"/>
      <c r="B3" s="93"/>
      <c r="C3" s="93"/>
      <c r="D3" s="93"/>
      <c r="E3" s="22"/>
      <c r="F3" s="22"/>
      <c r="G3" s="13" t="s">
        <v>2</v>
      </c>
    </row>
    <row r="4" spans="1:7" ht="25.5" customHeight="1">
      <c r="A4" s="83" t="s">
        <v>41</v>
      </c>
      <c r="B4" s="88"/>
      <c r="C4" s="88"/>
      <c r="D4" s="84"/>
      <c r="E4" s="94" t="s">
        <v>208</v>
      </c>
      <c r="F4" s="94"/>
      <c r="G4" s="94"/>
    </row>
    <row r="5" spans="1:7" ht="21.75" customHeight="1">
      <c r="A5" s="83" t="s">
        <v>42</v>
      </c>
      <c r="B5" s="88"/>
      <c r="C5" s="84"/>
      <c r="D5" s="16" t="s">
        <v>43</v>
      </c>
      <c r="E5" s="17" t="s">
        <v>44</v>
      </c>
      <c r="F5" s="17" t="s">
        <v>45</v>
      </c>
      <c r="G5" s="17" t="s">
        <v>46</v>
      </c>
    </row>
    <row r="6" spans="1:7" s="12" customFormat="1" ht="27" customHeight="1">
      <c r="A6" s="50" t="s">
        <v>239</v>
      </c>
      <c r="B6" s="50" t="s">
        <v>240</v>
      </c>
      <c r="C6" s="50" t="s">
        <v>241</v>
      </c>
      <c r="D6" s="19" t="s">
        <v>246</v>
      </c>
      <c r="E6" s="51">
        <f>SUM(F6:G6)</f>
        <v>12.850000000000001</v>
      </c>
      <c r="F6" s="51">
        <f>一般公共预算基本支出表!D7+一般公共预算基本支出表!D48+一般公共预算基本支出表!E20</f>
        <v>12.850000000000001</v>
      </c>
      <c r="G6" s="51"/>
    </row>
    <row r="7" spans="1:7" s="12" customFormat="1" ht="27" customHeight="1">
      <c r="A7" s="50" t="s">
        <v>239</v>
      </c>
      <c r="B7" s="50" t="s">
        <v>240</v>
      </c>
      <c r="C7" s="50" t="s">
        <v>242</v>
      </c>
      <c r="D7" s="19" t="s">
        <v>244</v>
      </c>
      <c r="E7" s="51">
        <f>SUM(F7:G7)</f>
        <v>60</v>
      </c>
      <c r="F7" s="51">
        <v>60</v>
      </c>
      <c r="G7" s="51"/>
    </row>
    <row r="8" spans="1:7" ht="27" customHeight="1">
      <c r="A8" s="50"/>
      <c r="B8" s="50"/>
      <c r="C8" s="50"/>
      <c r="D8" s="19" t="s">
        <v>47</v>
      </c>
      <c r="E8" s="51">
        <f>SUM(F8:G8)</f>
        <v>72.849999999999994</v>
      </c>
      <c r="F8" s="51">
        <f>F6+F7</f>
        <v>72.849999999999994</v>
      </c>
      <c r="G8" s="51"/>
    </row>
    <row r="9" spans="1:7" ht="14.25" customHeight="1">
      <c r="A9" s="52"/>
      <c r="B9" s="52"/>
      <c r="C9" s="52"/>
      <c r="D9" s="52"/>
      <c r="E9" s="52"/>
      <c r="F9" s="52"/>
      <c r="G9" s="52"/>
    </row>
    <row r="10" spans="1:7" ht="14.25" customHeight="1">
      <c r="A10" s="52"/>
      <c r="B10" s="52"/>
      <c r="C10" s="52"/>
      <c r="D10" s="52"/>
      <c r="E10" s="52"/>
      <c r="F10" s="52"/>
      <c r="G10" s="52"/>
    </row>
    <row r="11" spans="1:7" ht="14.25" customHeight="1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6" spans="1:7">
      <c r="A16" s="52"/>
      <c r="B16" s="52"/>
      <c r="C16" s="52"/>
      <c r="D16" s="52"/>
      <c r="E16" s="52"/>
      <c r="F16" s="52"/>
      <c r="G16" s="52"/>
    </row>
    <row r="17" spans="1:7">
      <c r="A17" s="52"/>
      <c r="B17" s="52"/>
      <c r="C17" s="52"/>
      <c r="D17" s="52"/>
      <c r="E17" s="52"/>
      <c r="F17" s="52"/>
      <c r="G17" s="52"/>
    </row>
    <row r="18" spans="1:7">
      <c r="A18" s="52"/>
      <c r="B18" s="52"/>
      <c r="C18" s="52"/>
      <c r="D18" s="52"/>
      <c r="E18" s="52"/>
      <c r="F18" s="52"/>
      <c r="G18" s="52"/>
    </row>
    <row r="19" spans="1:7">
      <c r="A19" s="52"/>
      <c r="B19" s="52"/>
      <c r="C19" s="52"/>
      <c r="D19" s="52"/>
      <c r="E19" s="52"/>
      <c r="F19" s="52"/>
      <c r="G19" s="52"/>
    </row>
    <row r="20" spans="1:7">
      <c r="A20" s="52"/>
      <c r="B20" s="52"/>
      <c r="C20" s="52"/>
      <c r="D20" s="52"/>
      <c r="E20" s="52"/>
      <c r="F20" s="52"/>
      <c r="G20" s="52"/>
    </row>
    <row r="21" spans="1:7">
      <c r="A21" s="52"/>
      <c r="B21" s="52"/>
      <c r="C21" s="52"/>
      <c r="D21" s="52"/>
      <c r="E21" s="52"/>
      <c r="F21" s="52"/>
      <c r="G21" s="52"/>
    </row>
    <row r="22" spans="1:7">
      <c r="A22" s="52"/>
      <c r="B22" s="52"/>
      <c r="C22" s="52"/>
      <c r="D22" s="52"/>
      <c r="E22" s="52"/>
      <c r="F22" s="52"/>
      <c r="G22" s="52"/>
    </row>
    <row r="23" spans="1:7">
      <c r="A23" s="52"/>
      <c r="B23" s="52"/>
      <c r="C23" s="52"/>
      <c r="D23" s="52"/>
      <c r="E23" s="52"/>
      <c r="F23" s="52"/>
      <c r="G23" s="52"/>
    </row>
    <row r="24" spans="1:7">
      <c r="A24" s="52"/>
      <c r="B24" s="52"/>
      <c r="C24" s="52"/>
      <c r="D24" s="52"/>
      <c r="E24" s="52"/>
      <c r="F24" s="52"/>
      <c r="G24" s="52"/>
    </row>
    <row r="25" spans="1:7">
      <c r="A25" s="52"/>
      <c r="B25" s="52"/>
      <c r="C25" s="52"/>
      <c r="D25" s="52"/>
      <c r="E25" s="52"/>
      <c r="F25" s="52"/>
      <c r="G25" s="52"/>
    </row>
    <row r="26" spans="1:7">
      <c r="A26" s="52"/>
      <c r="B26" s="52"/>
      <c r="C26" s="52"/>
      <c r="D26" s="52"/>
      <c r="E26" s="52"/>
      <c r="F26" s="52"/>
      <c r="G26" s="52"/>
    </row>
    <row r="27" spans="1:7">
      <c r="A27" s="52"/>
      <c r="B27" s="52"/>
      <c r="C27" s="52"/>
      <c r="D27" s="52"/>
      <c r="E27" s="52"/>
      <c r="F27" s="52"/>
      <c r="G27" s="52"/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2"/>
      <c r="B29" s="52"/>
      <c r="C29" s="52"/>
      <c r="D29" s="52"/>
      <c r="E29" s="52"/>
      <c r="F29" s="52"/>
      <c r="G29" s="52"/>
    </row>
    <row r="30" spans="1:7">
      <c r="A30" s="52"/>
      <c r="B30" s="52"/>
      <c r="C30" s="52"/>
      <c r="D30" s="52"/>
      <c r="E30" s="52"/>
      <c r="F30" s="52"/>
      <c r="G30" s="52"/>
    </row>
    <row r="31" spans="1:7">
      <c r="A31" s="52"/>
      <c r="B31" s="52"/>
      <c r="C31" s="52"/>
      <c r="D31" s="52"/>
      <c r="E31" s="52"/>
      <c r="F31" s="52"/>
      <c r="G31" s="52"/>
    </row>
    <row r="32" spans="1:7">
      <c r="A32" s="52"/>
      <c r="B32" s="52"/>
      <c r="C32" s="52"/>
      <c r="D32" s="52"/>
      <c r="E32" s="52"/>
      <c r="F32" s="52"/>
      <c r="G32" s="52"/>
    </row>
    <row r="33" spans="1:7">
      <c r="A33" s="52"/>
      <c r="B33" s="52"/>
      <c r="C33" s="52"/>
      <c r="D33" s="52"/>
      <c r="E33" s="52"/>
      <c r="F33" s="52"/>
      <c r="G33" s="52"/>
    </row>
    <row r="34" spans="1:7">
      <c r="A34" s="52"/>
      <c r="B34" s="52"/>
      <c r="C34" s="52"/>
      <c r="D34" s="52"/>
      <c r="E34" s="52"/>
      <c r="F34" s="52"/>
      <c r="G34" s="52"/>
    </row>
    <row r="35" spans="1:7">
      <c r="A35" s="52"/>
      <c r="B35" s="52"/>
      <c r="C35" s="52"/>
      <c r="D35" s="52"/>
      <c r="E35" s="52"/>
      <c r="F35" s="52"/>
      <c r="G35" s="52"/>
    </row>
    <row r="36" spans="1:7">
      <c r="A36" s="52"/>
      <c r="B36" s="52"/>
      <c r="C36" s="52"/>
      <c r="D36" s="52"/>
      <c r="E36" s="52"/>
      <c r="F36" s="52"/>
      <c r="G36" s="52"/>
    </row>
    <row r="37" spans="1:7">
      <c r="A37" s="52"/>
      <c r="B37" s="52"/>
      <c r="C37" s="52"/>
      <c r="D37" s="52"/>
      <c r="E37" s="52"/>
      <c r="F37" s="52"/>
      <c r="G37" s="52"/>
    </row>
    <row r="38" spans="1:7">
      <c r="A38" s="52"/>
      <c r="B38" s="52"/>
      <c r="C38" s="52"/>
      <c r="D38" s="52"/>
      <c r="E38" s="52"/>
      <c r="F38" s="52"/>
      <c r="G38" s="52"/>
    </row>
    <row r="39" spans="1:7">
      <c r="A39" s="52"/>
      <c r="B39" s="52"/>
      <c r="C39" s="52"/>
      <c r="D39" s="52"/>
      <c r="E39" s="52"/>
      <c r="F39" s="52"/>
      <c r="G39" s="52"/>
    </row>
    <row r="40" spans="1:7">
      <c r="A40" s="52"/>
      <c r="B40" s="52"/>
      <c r="C40" s="52"/>
      <c r="D40" s="52"/>
      <c r="E40" s="52"/>
      <c r="F40" s="52"/>
      <c r="G40" s="52"/>
    </row>
    <row r="41" spans="1:7">
      <c r="A41" s="52"/>
      <c r="B41" s="52"/>
      <c r="C41" s="52"/>
      <c r="D41" s="52"/>
      <c r="E41" s="52"/>
      <c r="F41" s="52"/>
      <c r="G41" s="52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honeticPr fontId="1" type="noConversion"/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>
      <selection activeCell="F23" sqref="F23"/>
    </sheetView>
  </sheetViews>
  <sheetFormatPr defaultColWidth="9" defaultRowHeight="14.25"/>
  <cols>
    <col min="1" max="1" width="21.375" customWidth="1"/>
    <col min="2" max="3" width="14" customWidth="1"/>
    <col min="4" max="5" width="14.625" customWidth="1"/>
    <col min="6" max="6" width="15.5" customWidth="1"/>
  </cols>
  <sheetData>
    <row r="1" spans="1:6" ht="14.25" customHeight="1">
      <c r="F1" s="13" t="s">
        <v>148</v>
      </c>
    </row>
    <row r="2" spans="1:6" ht="24.75" customHeight="1">
      <c r="A2" s="91" t="s">
        <v>149</v>
      </c>
      <c r="B2" s="91"/>
      <c r="C2" s="91"/>
      <c r="D2" s="91"/>
      <c r="E2" s="91"/>
      <c r="F2" s="91"/>
    </row>
    <row r="3" spans="1:6" ht="21" customHeight="1">
      <c r="A3" s="38"/>
      <c r="B3" s="39"/>
      <c r="C3" s="39"/>
      <c r="D3" s="22"/>
      <c r="E3" s="22"/>
      <c r="F3" s="13" t="s">
        <v>2</v>
      </c>
    </row>
    <row r="4" spans="1:6" ht="24" customHeight="1">
      <c r="A4" s="95" t="s">
        <v>207</v>
      </c>
      <c r="B4" s="96"/>
      <c r="C4" s="96"/>
      <c r="D4" s="96"/>
      <c r="E4" s="96"/>
      <c r="F4" s="97"/>
    </row>
    <row r="5" spans="1:6" ht="18" customHeight="1">
      <c r="A5" s="98" t="s">
        <v>47</v>
      </c>
      <c r="B5" s="98" t="s">
        <v>150</v>
      </c>
      <c r="C5" s="83" t="s">
        <v>151</v>
      </c>
      <c r="D5" s="88"/>
      <c r="E5" s="84"/>
      <c r="F5" s="98" t="s">
        <v>152</v>
      </c>
    </row>
    <row r="6" spans="1:6" ht="29.25" customHeight="1">
      <c r="A6" s="99"/>
      <c r="B6" s="99"/>
      <c r="C6" s="23" t="s">
        <v>44</v>
      </c>
      <c r="D6" s="25" t="s">
        <v>153</v>
      </c>
      <c r="E6" s="23" t="s">
        <v>154</v>
      </c>
      <c r="F6" s="99"/>
    </row>
    <row r="7" spans="1:6" s="12" customFormat="1" ht="27.75" customHeight="1">
      <c r="A7" s="36">
        <f>B7+C7+F7</f>
        <v>0</v>
      </c>
      <c r="B7" s="36">
        <f>一般公共预算基本支出表!E31</f>
        <v>0</v>
      </c>
      <c r="C7" s="36">
        <f>D7+E7</f>
        <v>0</v>
      </c>
      <c r="D7" s="36"/>
      <c r="E7" s="36">
        <f>一般公共预算基本支出表!E42</f>
        <v>0</v>
      </c>
      <c r="F7" s="36">
        <f>一般公共预算基本支出表!E36</f>
        <v>0</v>
      </c>
    </row>
    <row r="8" spans="1:6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honeticPr fontId="1" type="noConversion"/>
  <pageMargins left="0.75" right="0.75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>
      <selection activeCell="E21" sqref="E21"/>
    </sheetView>
  </sheetViews>
  <sheetFormatPr defaultColWidth="9" defaultRowHeight="14.25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spans="1:5" ht="14.25" customHeight="1">
      <c r="E1" s="13" t="s">
        <v>155</v>
      </c>
    </row>
    <row r="2" spans="1:5" ht="22.5" customHeight="1">
      <c r="A2" s="91" t="s">
        <v>156</v>
      </c>
      <c r="B2" s="91"/>
      <c r="C2" s="91"/>
      <c r="D2" s="91"/>
      <c r="E2" s="91"/>
    </row>
    <row r="3" spans="1:5" ht="23.25" customHeight="1">
      <c r="A3" s="14"/>
      <c r="B3" s="22"/>
      <c r="C3" s="22"/>
      <c r="D3" s="22"/>
      <c r="E3" s="13" t="s">
        <v>2</v>
      </c>
    </row>
    <row r="4" spans="1:5" ht="24" customHeight="1">
      <c r="A4" s="94" t="s">
        <v>42</v>
      </c>
      <c r="B4" s="94" t="s">
        <v>43</v>
      </c>
      <c r="C4" s="94" t="s">
        <v>157</v>
      </c>
      <c r="D4" s="94"/>
      <c r="E4" s="94"/>
    </row>
    <row r="5" spans="1:5" ht="24" customHeight="1">
      <c r="A5" s="94"/>
      <c r="B5" s="94"/>
      <c r="C5" s="17" t="s">
        <v>47</v>
      </c>
      <c r="D5" s="17" t="s">
        <v>45</v>
      </c>
      <c r="E5" s="17" t="s">
        <v>46</v>
      </c>
    </row>
    <row r="6" spans="1:5" s="12" customFormat="1" ht="29.25" customHeight="1">
      <c r="A6" s="19">
        <v>2060501</v>
      </c>
      <c r="B6" s="19" t="s">
        <v>248</v>
      </c>
      <c r="C6" s="36">
        <f>SUM(D6:E6)</f>
        <v>12.85</v>
      </c>
      <c r="D6" s="36"/>
      <c r="E6" s="36">
        <v>12.85</v>
      </c>
    </row>
    <row r="7" spans="1:5" s="12" customFormat="1" ht="29.25" customHeight="1">
      <c r="A7" s="19">
        <v>2060502</v>
      </c>
      <c r="B7" s="19" t="s">
        <v>245</v>
      </c>
      <c r="C7" s="36">
        <f>SUM(D7:E7)</f>
        <v>60</v>
      </c>
      <c r="D7" s="36"/>
      <c r="E7" s="36">
        <v>60</v>
      </c>
    </row>
    <row r="8" spans="1:5" ht="14.25" customHeight="1">
      <c r="A8" s="37"/>
    </row>
    <row r="9" spans="1:5" ht="14.25" customHeight="1">
      <c r="A9" s="37"/>
      <c r="B9" s="37"/>
    </row>
  </sheetData>
  <sheetProtection formatCells="0" formatColumns="0" formatRows="0"/>
  <mergeCells count="4">
    <mergeCell ref="A2:E2"/>
    <mergeCell ref="C4:E4"/>
    <mergeCell ref="A4:A5"/>
    <mergeCell ref="B4:B5"/>
  </mergeCells>
  <phoneticPr fontId="1" type="noConversion"/>
  <pageMargins left="0.75" right="0.75" top="1" bottom="1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>
      <selection activeCell="F15" sqref="F15"/>
    </sheetView>
  </sheetViews>
  <sheetFormatPr defaultColWidth="9" defaultRowHeight="14.25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spans="1:4" ht="14.25" customHeight="1">
      <c r="D1" s="13" t="s">
        <v>158</v>
      </c>
    </row>
    <row r="2" spans="1:4" ht="21" customHeight="1">
      <c r="A2" s="91" t="s">
        <v>159</v>
      </c>
      <c r="B2" s="91"/>
      <c r="C2" s="91"/>
      <c r="D2" s="91"/>
    </row>
    <row r="3" spans="1:4" ht="21.75" customHeight="1">
      <c r="A3" s="14"/>
      <c r="B3" s="22"/>
      <c r="C3" s="22"/>
      <c r="D3" s="13" t="s">
        <v>2</v>
      </c>
    </row>
    <row r="4" spans="1:4" ht="18.75" customHeight="1">
      <c r="A4" s="83" t="s">
        <v>160</v>
      </c>
      <c r="B4" s="84"/>
      <c r="C4" s="83" t="s">
        <v>4</v>
      </c>
      <c r="D4" s="84"/>
    </row>
    <row r="5" spans="1:4" ht="18.7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2" customFormat="1" ht="18.75" customHeight="1">
      <c r="A6" s="28" t="s">
        <v>161</v>
      </c>
      <c r="B6" s="29">
        <f>B7+B8+B9+B1</f>
        <v>72.849999999999994</v>
      </c>
      <c r="C6" s="28" t="s">
        <v>8</v>
      </c>
      <c r="D6" s="29">
        <f>SUM(D7:D29)</f>
        <v>72.849999999999994</v>
      </c>
    </row>
    <row r="7" spans="1:4" s="12" customFormat="1" ht="18.75" customHeight="1">
      <c r="A7" s="28" t="s">
        <v>162</v>
      </c>
      <c r="B7" s="29">
        <f>财政拨款收支总表!B7</f>
        <v>72.849999999999994</v>
      </c>
      <c r="C7" s="30" t="s">
        <v>10</v>
      </c>
      <c r="D7" s="29">
        <f>财政拨款收支总表!D7</f>
        <v>0</v>
      </c>
    </row>
    <row r="8" spans="1:4" s="12" customFormat="1" ht="18.75" customHeight="1">
      <c r="A8" s="31" t="s">
        <v>163</v>
      </c>
      <c r="B8" s="29"/>
      <c r="C8" s="28" t="s">
        <v>12</v>
      </c>
      <c r="D8" s="29">
        <f>财政拨款收支总表!D8</f>
        <v>0</v>
      </c>
    </row>
    <row r="9" spans="1:4" s="12" customFormat="1" ht="18.75" customHeight="1">
      <c r="A9" s="30" t="s">
        <v>164</v>
      </c>
      <c r="B9" s="29"/>
      <c r="C9" s="30" t="s">
        <v>14</v>
      </c>
      <c r="D9" s="29">
        <f>财政拨款收支总表!D9</f>
        <v>0</v>
      </c>
    </row>
    <row r="10" spans="1:4" s="12" customFormat="1" ht="18.75" customHeight="1">
      <c r="A10" s="30" t="s">
        <v>15</v>
      </c>
      <c r="B10" s="29"/>
      <c r="C10" s="30" t="s">
        <v>16</v>
      </c>
      <c r="D10" s="29">
        <f>财政拨款收支总表!D10</f>
        <v>0</v>
      </c>
    </row>
    <row r="11" spans="1:4" s="12" customFormat="1" ht="18.75" customHeight="1">
      <c r="A11" s="30" t="s">
        <v>165</v>
      </c>
      <c r="B11" s="29"/>
      <c r="C11" s="30" t="s">
        <v>17</v>
      </c>
      <c r="D11" s="29">
        <f>财政拨款收支总表!D11</f>
        <v>0</v>
      </c>
    </row>
    <row r="12" spans="1:4" s="12" customFormat="1" ht="18.75" customHeight="1">
      <c r="A12" s="30" t="s">
        <v>166</v>
      </c>
      <c r="B12" s="29"/>
      <c r="C12" s="30" t="s">
        <v>18</v>
      </c>
      <c r="D12" s="29">
        <f>财政拨款收支总表!D12</f>
        <v>72.849999999999994</v>
      </c>
    </row>
    <row r="13" spans="1:4" s="12" customFormat="1" ht="18.75" customHeight="1">
      <c r="A13" s="30" t="s">
        <v>167</v>
      </c>
      <c r="B13" s="29"/>
      <c r="C13" s="30" t="s">
        <v>19</v>
      </c>
      <c r="D13" s="29">
        <f>财政拨款收支总表!D13</f>
        <v>0</v>
      </c>
    </row>
    <row r="14" spans="1:4" s="12" customFormat="1" ht="18.75" customHeight="1">
      <c r="A14" s="32"/>
      <c r="B14" s="29"/>
      <c r="C14" s="30" t="s">
        <v>20</v>
      </c>
      <c r="D14" s="29">
        <f>财政拨款收支总表!D14</f>
        <v>0</v>
      </c>
    </row>
    <row r="15" spans="1:4" s="12" customFormat="1" ht="18.75" customHeight="1">
      <c r="A15" s="30"/>
      <c r="B15" s="29"/>
      <c r="C15" s="30" t="s">
        <v>21</v>
      </c>
      <c r="D15" s="29">
        <f>财政拨款收支总表!D15</f>
        <v>0</v>
      </c>
    </row>
    <row r="16" spans="1:4" s="12" customFormat="1" ht="18.75" customHeight="1">
      <c r="A16" s="30"/>
      <c r="B16" s="29"/>
      <c r="C16" s="30" t="s">
        <v>22</v>
      </c>
      <c r="D16" s="29">
        <f>财政拨款收支总表!D16</f>
        <v>0</v>
      </c>
    </row>
    <row r="17" spans="1:4" s="12" customFormat="1" ht="18.75" customHeight="1">
      <c r="A17" s="30"/>
      <c r="B17" s="29"/>
      <c r="C17" s="30" t="s">
        <v>23</v>
      </c>
      <c r="D17" s="29">
        <f>财政拨款收支总表!D17</f>
        <v>0</v>
      </c>
    </row>
    <row r="18" spans="1:4" s="12" customFormat="1" ht="18.75" customHeight="1">
      <c r="A18" s="30"/>
      <c r="B18" s="29"/>
      <c r="C18" s="33" t="s">
        <v>24</v>
      </c>
      <c r="D18" s="29">
        <f>财政拨款收支总表!D18</f>
        <v>0</v>
      </c>
    </row>
    <row r="19" spans="1:4" s="12" customFormat="1" ht="18.75" customHeight="1">
      <c r="A19" s="34"/>
      <c r="B19" s="29"/>
      <c r="C19" s="30" t="s">
        <v>25</v>
      </c>
      <c r="D19" s="29">
        <f>财政拨款收支总表!D19</f>
        <v>0</v>
      </c>
    </row>
    <row r="20" spans="1:4" s="12" customFormat="1" ht="18.75" customHeight="1">
      <c r="A20" s="34"/>
      <c r="B20" s="29"/>
      <c r="C20" s="30" t="s">
        <v>26</v>
      </c>
      <c r="D20" s="29">
        <f>财政拨款收支总表!D20</f>
        <v>0</v>
      </c>
    </row>
    <row r="21" spans="1:4" s="12" customFormat="1" ht="18.75" customHeight="1">
      <c r="A21" s="34"/>
      <c r="B21" s="29"/>
      <c r="C21" s="30" t="s">
        <v>27</v>
      </c>
      <c r="D21" s="29">
        <f>财政拨款收支总表!D21</f>
        <v>0</v>
      </c>
    </row>
    <row r="22" spans="1:4" s="12" customFormat="1" ht="18.75" customHeight="1">
      <c r="A22" s="34"/>
      <c r="B22" s="29"/>
      <c r="C22" s="30" t="s">
        <v>28</v>
      </c>
      <c r="D22" s="29">
        <f>财政拨款收支总表!D22</f>
        <v>0</v>
      </c>
    </row>
    <row r="23" spans="1:4" s="12" customFormat="1" ht="18.75" customHeight="1">
      <c r="A23" s="34"/>
      <c r="B23" s="29"/>
      <c r="C23" s="30" t="s">
        <v>29</v>
      </c>
      <c r="D23" s="29">
        <f>财政拨款收支总表!D23</f>
        <v>0</v>
      </c>
    </row>
    <row r="24" spans="1:4" s="12" customFormat="1" ht="18.75" customHeight="1">
      <c r="A24" s="34"/>
      <c r="B24" s="29"/>
      <c r="C24" s="30" t="s">
        <v>30</v>
      </c>
      <c r="D24" s="29">
        <f>财政拨款收支总表!D24</f>
        <v>0</v>
      </c>
    </row>
    <row r="25" spans="1:4" s="12" customFormat="1" ht="18.75" customHeight="1">
      <c r="B25" s="66"/>
      <c r="C25" s="30" t="s">
        <v>31</v>
      </c>
      <c r="D25" s="29">
        <f>财政拨款收支总表!D25</f>
        <v>0</v>
      </c>
    </row>
    <row r="26" spans="1:4">
      <c r="A26" s="35"/>
      <c r="B26" s="35"/>
      <c r="C26" s="30" t="s">
        <v>32</v>
      </c>
      <c r="D26" s="29">
        <f>财政拨款收支总表!D26</f>
        <v>0</v>
      </c>
    </row>
    <row r="27" spans="1:4">
      <c r="A27" s="35"/>
      <c r="B27" s="35"/>
      <c r="C27" s="30" t="s">
        <v>33</v>
      </c>
      <c r="D27" s="29">
        <f>财政拨款收支总表!D27</f>
        <v>0</v>
      </c>
    </row>
    <row r="28" spans="1:4">
      <c r="A28" s="35"/>
      <c r="B28" s="35"/>
      <c r="C28" s="30" t="s">
        <v>34</v>
      </c>
      <c r="D28" s="29">
        <f>财政拨款收支总表!D28</f>
        <v>0</v>
      </c>
    </row>
    <row r="29" spans="1:4">
      <c r="A29" s="35"/>
      <c r="B29" s="35"/>
      <c r="C29" s="30" t="s">
        <v>35</v>
      </c>
      <c r="D29" s="29">
        <f>财政拨款收支总表!D29</f>
        <v>0</v>
      </c>
    </row>
    <row r="30" spans="1:4" ht="20.100000000000001" customHeight="1">
      <c r="A30" s="30" t="s">
        <v>168</v>
      </c>
      <c r="B30" s="29">
        <f>B13+B12+B11+B10+B6</f>
        <v>72.849999999999994</v>
      </c>
      <c r="C30" s="30" t="s">
        <v>38</v>
      </c>
      <c r="D30" s="29">
        <f>D6</f>
        <v>72.849999999999994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39305555555555599" right="0.39305555555555599" top="0.98402777777777795" bottom="0.98402777777777795" header="0.51180555555555596" footer="0.51180555555555596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>
      <selection activeCell="G15" sqref="G15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spans="1:13" ht="12.75" customHeight="1">
      <c r="M1" s="13" t="s">
        <v>169</v>
      </c>
    </row>
    <row r="2" spans="1:13" ht="22.5" customHeight="1">
      <c r="A2" s="91" t="s">
        <v>170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8" customHeight="1">
      <c r="A3" s="1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3" t="s">
        <v>2</v>
      </c>
    </row>
    <row r="4" spans="1:13" ht="24" customHeight="1">
      <c r="A4" s="94" t="s">
        <v>171</v>
      </c>
      <c r="B4" s="94"/>
      <c r="C4" s="94"/>
      <c r="D4" s="94"/>
      <c r="E4" s="98" t="s">
        <v>47</v>
      </c>
      <c r="F4" s="100" t="s">
        <v>172</v>
      </c>
      <c r="G4" s="100"/>
      <c r="H4" s="100"/>
      <c r="I4" s="100"/>
      <c r="J4" s="100" t="s">
        <v>173</v>
      </c>
      <c r="K4" s="100" t="s">
        <v>174</v>
      </c>
      <c r="L4" s="100" t="s">
        <v>175</v>
      </c>
      <c r="M4" s="100" t="s">
        <v>176</v>
      </c>
    </row>
    <row r="5" spans="1:13" ht="38.25" customHeight="1">
      <c r="A5" s="100" t="s">
        <v>42</v>
      </c>
      <c r="B5" s="100"/>
      <c r="C5" s="100"/>
      <c r="D5" s="24" t="s">
        <v>43</v>
      </c>
      <c r="E5" s="99"/>
      <c r="F5" s="24" t="s">
        <v>44</v>
      </c>
      <c r="G5" s="24" t="s">
        <v>177</v>
      </c>
      <c r="H5" s="24" t="s">
        <v>178</v>
      </c>
      <c r="I5" s="24" t="s">
        <v>179</v>
      </c>
      <c r="J5" s="100"/>
      <c r="K5" s="100"/>
      <c r="L5" s="100"/>
      <c r="M5" s="100"/>
    </row>
    <row r="6" spans="1:13" s="12" customFormat="1" ht="24.75" customHeight="1">
      <c r="A6" s="26" t="s">
        <v>239</v>
      </c>
      <c r="B6" s="26" t="s">
        <v>240</v>
      </c>
      <c r="C6" s="26" t="s">
        <v>241</v>
      </c>
      <c r="D6" s="19" t="s">
        <v>246</v>
      </c>
      <c r="E6" s="27">
        <f>F6+J6+K6+L6+M6</f>
        <v>12.85</v>
      </c>
      <c r="F6" s="27">
        <f>G6+H6+I6</f>
        <v>12.85</v>
      </c>
      <c r="G6" s="27">
        <v>12.85</v>
      </c>
      <c r="H6" s="27"/>
      <c r="I6" s="27"/>
      <c r="J6" s="27"/>
      <c r="K6" s="27"/>
      <c r="L6" s="27"/>
      <c r="M6" s="27"/>
    </row>
    <row r="7" spans="1:13" s="12" customFormat="1" ht="24.75" customHeight="1">
      <c r="A7" s="26" t="s">
        <v>239</v>
      </c>
      <c r="B7" s="26" t="s">
        <v>240</v>
      </c>
      <c r="C7" s="26" t="s">
        <v>242</v>
      </c>
      <c r="D7" s="19" t="s">
        <v>244</v>
      </c>
      <c r="E7" s="27">
        <f>F7+J7+K7+L7+M7</f>
        <v>60</v>
      </c>
      <c r="F7" s="27">
        <f>G7+H7+I7</f>
        <v>60</v>
      </c>
      <c r="G7" s="27">
        <v>60</v>
      </c>
      <c r="H7" s="27"/>
      <c r="I7" s="27"/>
      <c r="J7" s="27"/>
      <c r="K7" s="27"/>
      <c r="L7" s="27"/>
      <c r="M7" s="27"/>
    </row>
    <row r="8" spans="1:13" ht="24.75" customHeight="1">
      <c r="A8" s="26"/>
      <c r="B8" s="26"/>
      <c r="C8" s="26"/>
      <c r="D8" s="19" t="s">
        <v>47</v>
      </c>
      <c r="E8" s="27">
        <f>F8+J8+K8+L8+M8</f>
        <v>72.849999999999994</v>
      </c>
      <c r="F8" s="27">
        <f>G8+H8+I8</f>
        <v>72.849999999999994</v>
      </c>
      <c r="G8" s="27">
        <f>G7+G6</f>
        <v>72.849999999999994</v>
      </c>
      <c r="H8" s="27">
        <f t="shared" ref="G8:M8" si="0">H7</f>
        <v>0</v>
      </c>
      <c r="I8" s="27">
        <f t="shared" si="0"/>
        <v>0</v>
      </c>
      <c r="J8" s="27"/>
      <c r="K8" s="27">
        <f t="shared" si="0"/>
        <v>0</v>
      </c>
      <c r="L8" s="27">
        <f t="shared" si="0"/>
        <v>0</v>
      </c>
      <c r="M8" s="27">
        <f t="shared" si="0"/>
        <v>0</v>
      </c>
    </row>
    <row r="9" spans="1:13" ht="14.25" customHeight="1"/>
    <row r="10" spans="1:13" ht="14.25" customHeight="1"/>
    <row r="11" spans="1:13" ht="14.25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honeticPr fontId="1" type="noConversion"/>
  <pageMargins left="0.65" right="0.65" top="0.98402777777777795" bottom="0.98402777777777795" header="0.51180555555555596" footer="0.51180555555555596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>
      <selection activeCell="K29" sqref="K29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spans="1:10" ht="14.25" customHeight="1">
      <c r="G1" s="13" t="s">
        <v>180</v>
      </c>
    </row>
    <row r="2" spans="1:10" ht="21" customHeight="1">
      <c r="A2" s="91" t="s">
        <v>181</v>
      </c>
      <c r="B2" s="91"/>
      <c r="C2" s="91"/>
      <c r="D2" s="91"/>
      <c r="E2" s="91"/>
      <c r="F2" s="91"/>
      <c r="G2" s="91"/>
    </row>
    <row r="3" spans="1:10" ht="20.25" customHeight="1">
      <c r="A3" s="14"/>
      <c r="B3" s="15"/>
      <c r="C3" s="15"/>
      <c r="D3" s="15"/>
      <c r="E3" s="15"/>
      <c r="F3" s="15"/>
      <c r="G3" s="13" t="s">
        <v>2</v>
      </c>
    </row>
    <row r="4" spans="1:10" ht="24.75" customHeight="1">
      <c r="A4" s="83" t="s">
        <v>42</v>
      </c>
      <c r="B4" s="88"/>
      <c r="C4" s="84"/>
      <c r="D4" s="16" t="s">
        <v>43</v>
      </c>
      <c r="E4" s="17" t="s">
        <v>47</v>
      </c>
      <c r="F4" s="17" t="s">
        <v>45</v>
      </c>
      <c r="G4" s="17" t="s">
        <v>46</v>
      </c>
    </row>
    <row r="5" spans="1:10" s="12" customFormat="1" ht="24" customHeight="1">
      <c r="A5" s="18" t="s">
        <v>239</v>
      </c>
      <c r="B5" s="18" t="s">
        <v>240</v>
      </c>
      <c r="C5" s="18" t="s">
        <v>241</v>
      </c>
      <c r="D5" s="19" t="s">
        <v>247</v>
      </c>
      <c r="E5" s="20">
        <v>60</v>
      </c>
      <c r="F5" s="20">
        <v>60</v>
      </c>
      <c r="G5" s="20"/>
      <c r="J5" s="21"/>
    </row>
    <row r="6" spans="1:10" s="12" customFormat="1" ht="24" customHeight="1">
      <c r="A6" s="18" t="s">
        <v>239</v>
      </c>
      <c r="B6" s="18" t="s">
        <v>240</v>
      </c>
      <c r="C6" s="18" t="s">
        <v>242</v>
      </c>
      <c r="D6" s="19" t="s">
        <v>243</v>
      </c>
      <c r="E6" s="20">
        <f>SUM(F6:G6)</f>
        <v>12.850000000000001</v>
      </c>
      <c r="F6" s="20">
        <f>一般公共预算支出表!F6</f>
        <v>12.850000000000001</v>
      </c>
      <c r="G6" s="20">
        <f>一般公共预算支出表!G6</f>
        <v>0</v>
      </c>
      <c r="J6" s="21"/>
    </row>
    <row r="7" spans="1:10" ht="24" customHeight="1">
      <c r="A7" s="18"/>
      <c r="B7" s="18"/>
      <c r="C7" s="18"/>
      <c r="D7" s="19" t="s">
        <v>47</v>
      </c>
      <c r="E7" s="20">
        <f>SUM(F7:G7)</f>
        <v>72.849999999999994</v>
      </c>
      <c r="F7" s="20">
        <f>F6+F5</f>
        <v>72.849999999999994</v>
      </c>
      <c r="G7" s="20">
        <f>G6</f>
        <v>0</v>
      </c>
    </row>
  </sheetData>
  <sheetProtection formatCells="0" formatColumns="0" formatRows="0"/>
  <mergeCells count="2">
    <mergeCell ref="A2:G2"/>
    <mergeCell ref="A4:C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封面</vt:lpstr>
      <vt:lpstr>财政拨款收支总表</vt:lpstr>
      <vt:lpstr>一般公共预算基本支出表</vt:lpstr>
      <vt:lpstr>一般公共预算支出表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一般性支出预算表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政府采购!Print_Area</vt:lpstr>
      <vt:lpstr>政府性基金预算支出表!Print_Area</vt:lpstr>
      <vt:lpstr>部门收入总表!Print_Titles</vt:lpstr>
      <vt:lpstr>部门支出总表!Print_Titles</vt:lpstr>
      <vt:lpstr>'一般公共预算"三公"经费支出表'!Print_Titles</vt:lpstr>
      <vt:lpstr>一般公共预算基本支出表!Print_Titles</vt:lpstr>
      <vt:lpstr>一般公共预算支出表!Print_Titles</vt:lpstr>
      <vt:lpstr>政府采购!Print_Titles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cp:lastPrinted>2020-03-23T01:16:00Z</cp:lastPrinted>
  <dcterms:created xsi:type="dcterms:W3CDTF">1996-12-17T01:32:00Z</dcterms:created>
  <dcterms:modified xsi:type="dcterms:W3CDTF">2020-03-23T01:56:27Z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2052-11.1.0.8573</vt:lpwstr>
  </property>
</Properties>
</file>