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883" firstSheet="4" activeTab="7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部门收入总表!$A$1:$M$17</definedName>
    <definedName name="_xlnm.Print_Area" localSheetId="6">部门收支总表!$A$1:$D$25</definedName>
    <definedName name="_xlnm.Print_Area" localSheetId="8">部门支出总表!$A$1:$G$16</definedName>
    <definedName name="_xlnm.Print_Area" localSheetId="1">财政拨款收支总表!$A$1:$D$31</definedName>
    <definedName name="_xlnm.Print_Area" localSheetId="4">'一般公共预算"三公"经费支出表'!$A$1:$F$6</definedName>
    <definedName name="_xlnm.Print_Area" localSheetId="2">一般公共预算基本支出表!$A$1:$E$51</definedName>
    <definedName name="_xlnm.Print_Area" localSheetId="3">一般公共预算支出表!$A$1:$G$17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44525"/>
</workbook>
</file>

<file path=xl/sharedStrings.xml><?xml version="1.0" encoding="utf-8"?>
<sst xmlns="http://schemas.openxmlformats.org/spreadsheetml/2006/main" count="440" uniqueCount="264">
  <si>
    <t>邵阳经济开发区</t>
  </si>
  <si>
    <t>2020年部门预算公开表</t>
  </si>
  <si>
    <t xml:space="preserve">        单位名称:昭阳片区管理办公室</t>
  </si>
  <si>
    <t xml:space="preserve">        部门负责人:唐朝晖</t>
  </si>
  <si>
    <t xml:space="preserve">        联系电话:13874228661</t>
  </si>
  <si>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</si>
  <si>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</si>
  <si>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</si>
  <si>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</si>
  <si>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</si>
  <si>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</si>
  <si>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</si>
  <si>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</si>
  <si>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</si>
  <si>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</si>
  <si>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</si>
  <si>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</si>
  <si>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</si>
  <si>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</si>
  <si>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</si>
  <si>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</si>
  <si>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</si>
  <si>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</si>
  <si>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</si>
  <si>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</si>
  <si>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</si>
  <si>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</si>
  <si>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</si>
  <si>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</si>
  <si>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</si>
  <si>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</si>
  <si>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</si>
  <si>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</si>
  <si>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</si>
  <si>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</si>
  <si>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</si>
  <si>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</si>
  <si>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</si>
  <si>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</si>
  <si>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</si>
  <si>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</si>
  <si>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</si>
  <si>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</si>
  <si>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</si>
  <si>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表3</t>
  </si>
  <si>
    <t>一般公共预算基本支出表</t>
  </si>
  <si>
    <t>经济科目</t>
  </si>
  <si>
    <t>基本支出</t>
  </si>
  <si>
    <t>科目编码</t>
  </si>
  <si>
    <t>科目名称</t>
  </si>
  <si>
    <t>合计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</si>
  <si>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</si>
  <si>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</si>
  <si>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</si>
  <si>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</si>
  <si>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</si>
  <si>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</si>
  <si>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</si>
  <si>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</si>
  <si>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</si>
  <si>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</si>
  <si>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</si>
  <si>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</si>
  <si>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</si>
  <si>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</si>
  <si>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</si>
  <si>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</si>
  <si>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在职人员绩效奖励</t>
  </si>
  <si>
    <t>一般公共预算拨款([30103]绩效奖励_基本支出)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</si>
  <si>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</si>
  <si>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</si>
  <si>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</si>
  <si>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</si>
  <si>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</si>
  <si>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</si>
  <si>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</si>
  <si>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</si>
  <si>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</si>
  <si>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</si>
  <si>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</si>
  <si>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</si>
  <si>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</si>
  <si>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</si>
  <si>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</si>
  <si>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</si>
  <si>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</si>
  <si>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</si>
  <si>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</si>
  <si>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</si>
  <si>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</si>
  <si>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</si>
  <si>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</si>
  <si>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</si>
  <si>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</si>
  <si>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</si>
  <si>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</si>
  <si>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</si>
  <si>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</si>
  <si>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</si>
  <si>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</si>
  <si>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</si>
  <si>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</si>
  <si>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</si>
  <si>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</si>
  <si>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</si>
  <si>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</si>
  <si>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</si>
  <si>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</si>
  <si>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</si>
  <si>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</si>
  <si>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</si>
  <si>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</si>
  <si>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</si>
  <si>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</si>
  <si>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</si>
  <si>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</si>
  <si>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</si>
  <si>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</si>
  <si>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</si>
  <si>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</si>
  <si>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</si>
  <si>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</si>
  <si>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</si>
  <si>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</si>
  <si>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</si>
  <si>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</si>
  <si>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</si>
  <si>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</si>
  <si>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</si>
  <si>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</si>
  <si>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</si>
  <si>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</si>
  <si>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</si>
  <si>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</si>
  <si>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</si>
  <si>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</si>
  <si>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</si>
  <si>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</si>
  <si>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</si>
  <si>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</si>
  <si>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</si>
  <si>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</si>
  <si>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</si>
  <si>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</si>
  <si>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</si>
  <si>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</si>
  <si>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</si>
  <si>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</si>
  <si>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</si>
  <si>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表2</t>
  </si>
  <si>
    <t>一般公共预算支出表</t>
  </si>
  <si>
    <t>功能科目</t>
  </si>
  <si>
    <t>2020年预算数</t>
  </si>
  <si>
    <t>小计</t>
  </si>
  <si>
    <t>项目支出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</si>
  <si>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</si>
  <si>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</si>
  <si>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</si>
  <si>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</si>
  <si>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</si>
  <si>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</si>
  <si>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</si>
  <si>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06</t>
  </si>
  <si>
    <t>机关事业单位职业年金缴费支出</t>
  </si>
  <si>
    <t>27</t>
  </si>
  <si>
    <t>02</t>
  </si>
  <si>
    <t>财政对工伤保险基金的补助</t>
  </si>
  <si>
    <t>财政对生育保险基金的补助</t>
  </si>
  <si>
    <t>210</t>
  </si>
  <si>
    <t>11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</si>
  <si>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</si>
  <si>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</si>
  <si>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</si>
  <si>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</si>
  <si>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</si>
  <si>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</si>
  <si>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213</t>
  </si>
  <si>
    <t>07</t>
  </si>
  <si>
    <t>村级运转经费</t>
  </si>
  <si>
    <t>42</t>
  </si>
  <si>
    <t>农村道路建设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</si>
  <si>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</si>
  <si>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</si>
  <si>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</si>
  <si>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</si>
  <si>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</si>
  <si>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</si>
  <si>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</si>
  <si>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</si>
  <si>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</si>
  <si>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</si>
  <si>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</si>
  <si>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</si>
  <si>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</si>
  <si>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</si>
  <si>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</si>
  <si>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</si>
  <si>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</si>
  <si>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</si>
  <si>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</si>
  <si>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</si>
  <si>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</si>
  <si>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</si>
  <si>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</si>
  <si>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</si>
  <si>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</si>
  <si>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</si>
  <si>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</si>
  <si>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</si>
  <si>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</si>
  <si>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</si>
  <si>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</si>
  <si>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</si>
  <si>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政府办公厅（室）及相关机构事务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</si>
  <si>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</si>
  <si>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</si>
  <si>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</si>
  <si>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</si>
  <si>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</si>
  <si>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</si>
  <si>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</si>
  <si>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</si>
  <si>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</si>
  <si>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</si>
  <si>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</si>
  <si>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</si>
  <si>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</si>
  <si>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</si>
  <si>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</si>
  <si>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</si>
  <si>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</si>
  <si>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</si>
  <si>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</si>
  <si>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</si>
  <si>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</si>
  <si>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</si>
  <si>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</si>
  <si>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</si>
  <si>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</si>
  <si>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</si>
  <si>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</si>
  <si>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</si>
  <si>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</si>
  <si>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</si>
  <si>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</si>
  <si>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</si>
  <si>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</si>
  <si>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</si>
  <si>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</si>
  <si>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</si>
  <si>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</si>
  <si>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</si>
  <si>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</si>
  <si>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</si>
  <si>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</si>
  <si>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</si>
  <si>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</si>
  <si>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</si>
  <si>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</si>
  <si>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</si>
  <si>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</si>
  <si>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</si>
  <si>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</si>
  <si>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昭阳片区管理办公室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</si>
</sst>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0;[Red]#,##0.00"/>
    <numFmt numFmtId="178" formatCode="0.00_);[Red]\(0.00\)"/>
  </numFmts>
  <fonts count="67">
    <font>
      <sz val="12"/>
      <name val="宋体"/>
      <charset val="134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48"/>
      <color rgb="FFFF0000"/>
      <name val="宋体"/>
      <charset val="134"/>
    </font>
    <font>
      <b/>
      <sz val="42"/>
      <color indexed="10"/>
      <name val="宋体"/>
      <charset val="134"/>
    </font>
    <font>
      <b/>
      <sz val="24"/>
      <color rgb="FFFF0000"/>
      <name val="宋体"/>
      <charset val="134"/>
    </font>
    <font>
      <b/>
      <sz val="24"/>
      <color indexed="10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3"/>
      <name val="宋体"/>
      <charset val="134"/>
    </font>
    <font>
      <sz val="11"/>
      <color indexed="60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</borders>
  <cellStyleXfs count="200">
    <xf numFmtId="0" fontId="0" fillId="0" borderId="0"/>
    <xf numFmtId="42" fontId="28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6" fillId="25" borderId="22" applyNumberFormat="0" applyAlignment="0" applyProtection="0">
      <alignment vertical="center"/>
    </xf>
    <xf numFmtId="0" fontId="35" fillId="22" borderId="16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2" fillId="2" borderId="25" applyNumberFormat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8" fillId="17" borderId="19" applyNumberFormat="0" applyFont="0" applyAlignment="0" applyProtection="0">
      <alignment vertical="center"/>
    </xf>
    <xf numFmtId="0" fontId="33" fillId="0" borderId="0"/>
    <xf numFmtId="0" fontId="24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6" fillId="9" borderId="17" applyNumberFormat="0" applyAlignment="0" applyProtection="0">
      <alignment vertical="center"/>
    </xf>
    <xf numFmtId="0" fontId="23" fillId="9" borderId="16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30" borderId="24" applyNumberFormat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6" fillId="2" borderId="22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9" fillId="25" borderId="25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/>
    <xf numFmtId="0" fontId="1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6" fillId="0" borderId="35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4" fillId="0" borderId="0"/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50" fillId="45" borderId="27" applyNumberFormat="0" applyAlignment="0" applyProtection="0">
      <alignment vertical="center"/>
    </xf>
    <xf numFmtId="0" fontId="50" fillId="45" borderId="2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9" fillId="11" borderId="25" applyNumberFormat="0" applyAlignment="0" applyProtection="0">
      <alignment vertical="center"/>
    </xf>
    <xf numFmtId="0" fontId="59" fillId="11" borderId="25" applyNumberFormat="0" applyAlignment="0" applyProtection="0">
      <alignment vertical="center"/>
    </xf>
    <xf numFmtId="0" fontId="1" fillId="42" borderId="32" applyNumberFormat="0" applyFont="0" applyAlignment="0" applyProtection="0">
      <alignment vertical="center"/>
    </xf>
    <xf numFmtId="0" fontId="1" fillId="42" borderId="32" applyNumberFormat="0" applyFont="0" applyAlignment="0" applyProtection="0">
      <alignment vertical="center"/>
    </xf>
  </cellStyleXfs>
  <cellXfs count="108">
    <xf numFmtId="0" fontId="0" fillId="0" borderId="0" xfId="0"/>
    <xf numFmtId="0" fontId="1" fillId="0" borderId="0" xfId="95">
      <alignment vertical="center"/>
    </xf>
    <xf numFmtId="0" fontId="2" fillId="0" borderId="1" xfId="152" applyFont="1" applyBorder="1" applyAlignment="1">
      <alignment horizontal="center" vertical="center"/>
    </xf>
    <xf numFmtId="0" fontId="3" fillId="0" borderId="1" xfId="152" applyFont="1" applyBorder="1" applyAlignment="1">
      <alignment horizontal="center" vertical="center"/>
    </xf>
    <xf numFmtId="0" fontId="1" fillId="2" borderId="2" xfId="152" applyFont="1" applyFill="1" applyBorder="1" applyAlignment="1">
      <alignment horizontal="center" vertical="center" wrapText="1" shrinkToFit="1"/>
    </xf>
    <xf numFmtId="49" fontId="4" fillId="0" borderId="3" xfId="152" applyNumberFormat="1" applyFont="1" applyFill="1" applyBorder="1" applyAlignment="1">
      <alignment horizontal="center" vertical="center" wrapText="1" shrinkToFit="1"/>
    </xf>
    <xf numFmtId="4" fontId="4" fillId="0" borderId="3" xfId="152" applyNumberFormat="1" applyFont="1" applyFill="1" applyBorder="1" applyAlignment="1">
      <alignment horizontal="right" vertical="center" shrinkToFit="1"/>
    </xf>
    <xf numFmtId="4" fontId="4" fillId="0" borderId="3" xfId="152" applyNumberFormat="1" applyFont="1" applyFill="1" applyBorder="1" applyAlignment="1">
      <alignment horizontal="right" vertical="center" wrapText="1" shrinkToFit="1"/>
    </xf>
    <xf numFmtId="49" fontId="4" fillId="0" borderId="3" xfId="152" applyNumberFormat="1" applyFont="1" applyFill="1" applyBorder="1" applyAlignment="1">
      <alignment horizontal="left" vertical="center" wrapText="1" shrinkToFit="1"/>
    </xf>
    <xf numFmtId="0" fontId="5" fillId="0" borderId="0" xfId="150">
      <alignment vertical="center"/>
    </xf>
    <xf numFmtId="0" fontId="5" fillId="0" borderId="0" xfId="149" applyFill="1">
      <alignment vertical="center"/>
    </xf>
    <xf numFmtId="0" fontId="5" fillId="0" borderId="0" xfId="149">
      <alignment vertical="center"/>
    </xf>
    <xf numFmtId="0" fontId="6" fillId="0" borderId="0" xfId="149" applyNumberFormat="1" applyFont="1" applyFill="1" applyAlignment="1" applyProtection="1">
      <alignment horizontal="center" vertical="center"/>
    </xf>
    <xf numFmtId="0" fontId="5" fillId="0" borderId="0" xfId="149" applyFont="1" applyFill="1">
      <alignment vertical="center"/>
    </xf>
    <xf numFmtId="0" fontId="5" fillId="0" borderId="4" xfId="149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wrapText="1"/>
    </xf>
    <xf numFmtId="0" fontId="5" fillId="0" borderId="6" xfId="149" applyNumberFormat="1" applyFont="1" applyFill="1" applyBorder="1" applyAlignment="1" applyProtection="1">
      <alignment horizontal="center" vertical="center" wrapText="1"/>
    </xf>
    <xf numFmtId="0" fontId="5" fillId="0" borderId="7" xfId="149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5" fillId="0" borderId="2" xfId="151" applyNumberFormat="1" applyFill="1" applyBorder="1" applyAlignment="1">
      <alignment horizontal="center" vertical="center" wrapText="1"/>
    </xf>
    <xf numFmtId="176" fontId="5" fillId="0" borderId="2" xfId="151" applyNumberFormat="1" applyFill="1" applyBorder="1" applyAlignment="1">
      <alignment horizontal="right" vertical="center"/>
    </xf>
    <xf numFmtId="176" fontId="5" fillId="0" borderId="2" xfId="151" applyNumberFormat="1" applyFill="1" applyBorder="1" applyAlignment="1">
      <alignment horizontal="right" vertical="center" wrapText="1"/>
    </xf>
    <xf numFmtId="0" fontId="5" fillId="0" borderId="0" xfId="151"/>
    <xf numFmtId="57" fontId="7" fillId="0" borderId="5" xfId="0" applyNumberFormat="1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0" fontId="5" fillId="0" borderId="0" xfId="149" applyAlignment="1">
      <alignment horizontal="right"/>
    </xf>
    <xf numFmtId="0" fontId="5" fillId="0" borderId="0" xfId="149" applyAlignment="1">
      <alignment horizontal="right" vertical="center"/>
    </xf>
    <xf numFmtId="0" fontId="0" fillId="0" borderId="0" xfId="0" applyFill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11" fillId="0" borderId="9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0" fontId="13" fillId="0" borderId="2" xfId="0" applyFont="1" applyFill="1" applyBorder="1"/>
    <xf numFmtId="0" fontId="11" fillId="0" borderId="2" xfId="0" applyFont="1" applyFill="1" applyBorder="1" applyAlignment="1">
      <alignment horizontal="justify" wrapText="1"/>
    </xf>
    <xf numFmtId="0" fontId="10" fillId="0" borderId="2" xfId="0" applyFont="1" applyFill="1" applyBorder="1"/>
    <xf numFmtId="0" fontId="0" fillId="0" borderId="2" xfId="0" applyFill="1" applyBorder="1"/>
    <xf numFmtId="0" fontId="0" fillId="0" borderId="2" xfId="0" applyBorder="1"/>
    <xf numFmtId="0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5" fillId="0" borderId="9" xfId="0" applyNumberFormat="1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178" fontId="12" fillId="0" borderId="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left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2" fontId="16" fillId="0" borderId="2" xfId="38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49" fontId="9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/>
    <xf numFmtId="0" fontId="10" fillId="0" borderId="9" xfId="0" applyFont="1" applyBorder="1" applyAlignment="1"/>
    <xf numFmtId="178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/>
    <xf numFmtId="0" fontId="12" fillId="0" borderId="2" xfId="0" applyFont="1" applyBorder="1"/>
    <xf numFmtId="178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/>
    <xf numFmtId="178" fontId="12" fillId="0" borderId="2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20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差_F439E5CE35EE4BBF91162C6C84067020_c" xfId="27"/>
    <cellStyle name="60% - 强调文字颜色 1" xfId="28" builtinId="32"/>
    <cellStyle name="标题 3" xfId="29" builtinId="18"/>
    <cellStyle name="60% - 强调文字颜色 4" xfId="30" builtinId="44"/>
    <cellStyle name="好_F66A45DDD2F944F2A50F7B098A5BC908_c" xfId="31"/>
    <cellStyle name="输出" xfId="32" builtinId="21"/>
    <cellStyle name="计算" xfId="33" builtinId="22"/>
    <cellStyle name="20% - 强调文字颜色 5 3" xfId="34"/>
    <cellStyle name="检查单元格" xfId="35" builtinId="23"/>
    <cellStyle name="40% - 强调文字颜色 4 2" xfId="36"/>
    <cellStyle name="链接单元格" xfId="37" builtinId="24"/>
    <cellStyle name="常规_预算输出" xfId="38"/>
    <cellStyle name="20% - 强调文字颜色 6" xfId="39" builtinId="50"/>
    <cellStyle name="强调文字颜色 2" xfId="40" builtinId="33"/>
    <cellStyle name="40% - 强调文字颜色 1 2" xfId="41"/>
    <cellStyle name="20% - 强调文字颜色 2 3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3 3" xfId="47"/>
    <cellStyle name="20% - 强调文字颜色 5" xfId="48" builtinId="46"/>
    <cellStyle name="强调文字颜色 1" xfId="49" builtinId="29"/>
    <cellStyle name="20% - 强调文字颜色 6 3" xfId="50"/>
    <cellStyle name="链接单元格 3" xfId="51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差_C464F9344CE4402FBE178B311634E21F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差_256FC3619C704FFCB9DCFCAAB992A329_c" xfId="69"/>
    <cellStyle name="60% - 强调文字颜色 6" xfId="70" builtinId="52"/>
    <cellStyle name="20% - 强调文字颜色 1 3" xfId="71"/>
    <cellStyle name="差_E9AE24B39B704C099F7E4F0515091856_c" xfId="72"/>
    <cellStyle name="20% - 强调文字颜色 2 2" xfId="73"/>
    <cellStyle name="20% - 强调文字颜色 3 2" xfId="74"/>
    <cellStyle name="常规 3" xfId="75"/>
    <cellStyle name="20% - 强调文字颜色 4 2" xfId="76"/>
    <cellStyle name="常规 4" xfId="77"/>
    <cellStyle name="20% - 强调文字颜色 4 3" xfId="78"/>
    <cellStyle name="好_F439E5CE35EE4BBF91162C6C84067020_c" xfId="79"/>
    <cellStyle name="20% - 强调文字颜色 5 2" xfId="80"/>
    <cellStyle name="20% - 强调文字颜色 6 2" xfId="81"/>
    <cellStyle name="40% - 强调文字颜色 1 3" xfId="82"/>
    <cellStyle name="差_E24E17DE7BEF4E5E81922A9ACB652C43_c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差_B8A4D942045D40D5A86CA7EA28B0E1E4" xfId="92"/>
    <cellStyle name="60% - 强调文字颜色 1 2" xfId="93"/>
    <cellStyle name="60% - 强调文字颜色 1 3" xfId="94"/>
    <cellStyle name="常规 5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0779A46DF1C04C0D930D4535E696E27A_c" xfId="117"/>
    <cellStyle name="差_0BAB9B1178654AA5A6068EDEC55E38A4_c" xfId="118"/>
    <cellStyle name="差_10F34F69CA184BD48A5C9FA8257F4851_c" xfId="119"/>
    <cellStyle name="差_13C4781EBEC84C57B93837BFA535C5F7_c" xfId="120"/>
    <cellStyle name="差_14BF833C56E049F0A7F1B70580C308BF" xfId="121"/>
    <cellStyle name="差_1B709125A02C4291B9F1DA0979587FE7_c" xfId="122"/>
    <cellStyle name="差_230F58A7EB5744CB940107C037A0BF3D_c" xfId="123"/>
    <cellStyle name="差_3780ABD8C56345838050429C0C4AD23D" xfId="124"/>
    <cellStyle name="差_397BC9D09617430592C737EE42D1AE26_c" xfId="125"/>
    <cellStyle name="差_48981BD5D186432C9524B12054146D57_c" xfId="126"/>
    <cellStyle name="差_4C8921F8C7514BE68289E73E233A8E05" xfId="127"/>
    <cellStyle name="差_535EA8141B824035AF148BF94CCFCED8" xfId="128"/>
    <cellStyle name="差_566F920C7B654BC7A3CE796EDC8CEE71" xfId="129"/>
    <cellStyle name="差_7381BB0BD7E0474CAA38EDA48E3183A9" xfId="130"/>
    <cellStyle name="差_B460B22A79E04D2EB780CB211EE3BE04" xfId="131"/>
    <cellStyle name="差_8、基本-商品服务" xfId="132"/>
    <cellStyle name="差_E6FA95FD78CB4E6FA3ACD7F39F51CA2E" xfId="133"/>
    <cellStyle name="差_8DA406F92BD847D5AF133D669AC2B2C1" xfId="134"/>
    <cellStyle name="差_B4FE6C26C77E4A0A8A5132CC81D24F53" xfId="135"/>
    <cellStyle name="差_C3A73EF40EF649CA8FDC0AE5D08A4AB6" xfId="136"/>
    <cellStyle name="差_CCEAEDE4666545C18E6F197E0C0E06C4" xfId="137"/>
    <cellStyle name="差_CDC771891F9640C5BD8DC746187B1D15" xfId="138"/>
    <cellStyle name="差_D123BBCC0CD24799BF11CDF1585A33A1" xfId="139"/>
    <cellStyle name="差_E36AEF8B97354F0DA7A9C4725FD79F33" xfId="140"/>
    <cellStyle name="差_E6D6C9DF607847018B7701D94501DB8F_c" xfId="141"/>
    <cellStyle name="差_F66A45DDD2F944F2A50F7B098A5BC908_c" xfId="142"/>
    <cellStyle name="差_FA44B0C08D064AD5864C65C4E2F40BB5" xfId="143"/>
    <cellStyle name="常规 2" xfId="144"/>
    <cellStyle name="常规 2 2" xfId="145"/>
    <cellStyle name="常规 2_3780ABD8C56345838050429C0C4AD23D" xfId="146"/>
    <cellStyle name="常规 3 2" xfId="147"/>
    <cellStyle name="常规 7" xfId="148"/>
    <cellStyle name="常规_66B8B548DFE74627AD40E66300595C37" xfId="149"/>
    <cellStyle name="常规_96F5CF1E49B24274B2D196EDAD5643FB" xfId="150"/>
    <cellStyle name="常规_ADC1753DF9644E29815C85B65E4D1DEC" xfId="151"/>
    <cellStyle name="常规_一般性支出预算" xfId="152"/>
    <cellStyle name="好 2" xfId="153"/>
    <cellStyle name="好 3" xfId="154"/>
    <cellStyle name="好_0BAB9B1178654AA5A6068EDEC55E38A4_c" xfId="155"/>
    <cellStyle name="好_10F34F69CA184BD48A5C9FA8257F4851_c" xfId="156"/>
    <cellStyle name="适中 3" xfId="157"/>
    <cellStyle name="好_13C4781EBEC84C57B93837BFA535C5F7_c" xfId="158"/>
    <cellStyle name="好_1B709125A02C4291B9F1DA0979587FE7_c" xfId="159"/>
    <cellStyle name="好_230F58A7EB5744CB940107C037A0BF3D_c" xfId="160"/>
    <cellStyle name="好_256FC3619C704FFCB9DCFCAAB992A329_c" xfId="161"/>
    <cellStyle name="好_3780ABD8C56345838050429C0C4AD23D" xfId="162"/>
    <cellStyle name="好_397BC9D09617430592C737EE42D1AE26_c" xfId="163"/>
    <cellStyle name="好_48981BD5D186432C9524B12054146D57_c" xfId="164"/>
    <cellStyle name="好_535EA8141B824035AF148BF94CCFCED8" xfId="165"/>
    <cellStyle name="好_8、基本-商品服务" xfId="166"/>
    <cellStyle name="好_B460B22A79E04D2EB780CB211EE3BE04" xfId="167"/>
    <cellStyle name="好_C3A73EF40EF649CA8FDC0AE5D08A4AB6" xfId="168"/>
    <cellStyle name="解释性文本 3" xfId="169"/>
    <cellStyle name="好_CCEAEDE4666545C18E6F197E0C0E06C4" xfId="170"/>
    <cellStyle name="好_E24E17DE7BEF4E5E81922A9ACB652C43_c" xfId="171"/>
    <cellStyle name="好_E36AEF8B97354F0DA7A9C4725FD79F33" xfId="172"/>
    <cellStyle name="好_E6D6C9DF607847018B7701D94501DB8F_c" xfId="173"/>
    <cellStyle name="好_E6FA95FD78CB4E6FA3ACD7F39F51CA2E" xfId="174"/>
    <cellStyle name="好_E9AE24B39B704C099F7E4F0515091856_c" xfId="175"/>
    <cellStyle name="汇总 2" xfId="176"/>
    <cellStyle name="汇总 3" xfId="177"/>
    <cellStyle name="检查单元格 2" xfId="178"/>
    <cellStyle name="检查单元格 3" xfId="179"/>
    <cellStyle name="解释性文本 2" xfId="180"/>
    <cellStyle name="警告文本 2" xfId="181"/>
    <cellStyle name="警告文本 3" xfId="182"/>
    <cellStyle name="链接单元格 2" xfId="183"/>
    <cellStyle name="强调文字颜色 1 2" xfId="184"/>
    <cellStyle name="强调文字颜色 1 3" xfId="185"/>
    <cellStyle name="强调文字颜色 2 2" xfId="186"/>
    <cellStyle name="强调文字颜色 2 3" xfId="187"/>
    <cellStyle name="强调文字颜色 3 2" xfId="188"/>
    <cellStyle name="强调文字颜色 3 3" xfId="189"/>
    <cellStyle name="强调文字颜色 4 2" xfId="190"/>
    <cellStyle name="强调文字颜色 4 3" xfId="191"/>
    <cellStyle name="强调文字颜色 5 2" xfId="192"/>
    <cellStyle name="强调文字颜色 5 3" xfId="193"/>
    <cellStyle name="强调文字颜色 6 2" xfId="194"/>
    <cellStyle name="强调文字颜色 6 3" xfId="195"/>
    <cellStyle name="输入 2" xfId="196"/>
    <cellStyle name="输入 3" xfId="197"/>
    <cellStyle name="注释 2" xfId="198"/>
    <cellStyle name="注释 3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2" sqref="A2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104" t="s">
        <v>0</v>
      </c>
    </row>
    <row r="3" ht="53.25" customHeight="1" spans="1:1">
      <c r="A3" s="105" t="s">
        <v>1</v>
      </c>
    </row>
    <row r="4" ht="42" customHeight="1"/>
    <row r="5" ht="51" customHeight="1" spans="1:1">
      <c r="A5" s="106" t="s">
        <v>2</v>
      </c>
    </row>
    <row r="6" ht="51" customHeight="1" spans="1:1">
      <c r="A6" s="107" t="s">
        <v>3</v>
      </c>
    </row>
    <row r="7" ht="51" customHeight="1" spans="1:1">
      <c r="A7" s="107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7"/>
  <sheetViews>
    <sheetView showGridLines="0" showZeros="0" workbookViewId="0">
      <selection activeCell="F8" sqref="F8"/>
    </sheetView>
  </sheetViews>
  <sheetFormatPr defaultColWidth="9" defaultRowHeight="11.25"/>
  <cols>
    <col min="1" max="1" width="9.375" style="11" customWidth="1"/>
    <col min="2" max="2" width="10.5" style="11" customWidth="1"/>
    <col min="3" max="4" width="8.5" style="11" customWidth="1"/>
    <col min="5" max="6" width="6.75" style="11" customWidth="1"/>
    <col min="7" max="21" width="8.5" style="11" customWidth="1"/>
    <col min="22" max="16384" width="9" style="11"/>
  </cols>
  <sheetData>
    <row r="1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ht="26.25" customHeight="1" spans="1:23">
      <c r="A2" s="12" t="s">
        <v>216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/>
      <c r="W2"/>
    </row>
    <row r="3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9"/>
      <c r="V3"/>
      <c r="W3"/>
    </row>
    <row r="4" ht="21.75" customHeight="1" spans="1:23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30" t="s">
        <v>7</v>
      </c>
    </row>
    <row r="5" ht="20.25" customHeight="1" spans="1:23">
      <c r="A5" s="14" t="s">
        <v>217</v>
      </c>
      <c r="B5" s="14" t="s">
        <v>218</v>
      </c>
      <c r="C5" s="14" t="s">
        <v>219</v>
      </c>
      <c r="D5" s="14" t="s">
        <v>220</v>
      </c>
      <c r="E5" s="14" t="s">
        <v>221</v>
      </c>
      <c r="F5" s="14" t="s">
        <v>222</v>
      </c>
      <c r="G5" s="15" t="s">
        <v>223</v>
      </c>
      <c r="H5" s="16" t="s">
        <v>205</v>
      </c>
      <c r="I5" s="16"/>
      <c r="J5" s="16"/>
      <c r="K5" s="16"/>
      <c r="L5" s="16"/>
      <c r="M5" s="16"/>
      <c r="N5" s="16"/>
      <c r="O5" s="16"/>
      <c r="P5" s="16"/>
      <c r="Q5" s="15" t="s">
        <v>224</v>
      </c>
      <c r="R5" s="15" t="s">
        <v>225</v>
      </c>
      <c r="S5" s="15" t="s">
        <v>226</v>
      </c>
      <c r="T5" s="15" t="s">
        <v>209</v>
      </c>
      <c r="U5" s="15" t="s">
        <v>227</v>
      </c>
      <c r="V5" s="15" t="s">
        <v>228</v>
      </c>
      <c r="W5" s="15" t="s">
        <v>229</v>
      </c>
    </row>
    <row r="6" ht="24" customHeight="1" spans="1:23">
      <c r="A6" s="17"/>
      <c r="B6" s="17"/>
      <c r="C6" s="17"/>
      <c r="D6" s="17"/>
      <c r="E6" s="17"/>
      <c r="F6" s="17"/>
      <c r="G6" s="15"/>
      <c r="H6" s="15" t="s">
        <v>230</v>
      </c>
      <c r="I6" s="24" t="s">
        <v>211</v>
      </c>
      <c r="J6" s="24"/>
      <c r="K6" s="24"/>
      <c r="L6" s="24"/>
      <c r="M6" s="24"/>
      <c r="N6" s="24"/>
      <c r="O6" s="24"/>
      <c r="P6" s="25" t="s">
        <v>212</v>
      </c>
      <c r="Q6" s="15"/>
      <c r="R6" s="15"/>
      <c r="S6" s="15"/>
      <c r="T6" s="15"/>
      <c r="U6" s="15"/>
      <c r="V6" s="15"/>
      <c r="W6" s="15"/>
    </row>
    <row r="7" ht="39" customHeight="1" spans="1:23">
      <c r="A7" s="18"/>
      <c r="B7" s="18"/>
      <c r="C7" s="18"/>
      <c r="D7" s="18"/>
      <c r="E7" s="18"/>
      <c r="F7" s="18"/>
      <c r="G7" s="15"/>
      <c r="H7" s="15"/>
      <c r="I7" s="15" t="s">
        <v>231</v>
      </c>
      <c r="J7" s="15" t="s">
        <v>232</v>
      </c>
      <c r="K7" s="15" t="s">
        <v>233</v>
      </c>
      <c r="L7" s="15" t="s">
        <v>234</v>
      </c>
      <c r="M7" s="26" t="s">
        <v>235</v>
      </c>
      <c r="N7" s="15" t="s">
        <v>236</v>
      </c>
      <c r="O7" s="26" t="s">
        <v>237</v>
      </c>
      <c r="P7" s="25"/>
      <c r="Q7" s="15"/>
      <c r="R7" s="15"/>
      <c r="S7" s="15"/>
      <c r="T7" s="15"/>
      <c r="U7" s="15"/>
      <c r="V7" s="15"/>
      <c r="W7" s="15"/>
    </row>
    <row r="8" ht="39" customHeight="1" spans="1:23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27"/>
      <c r="N8" s="19"/>
      <c r="O8" s="27"/>
      <c r="P8" s="28"/>
      <c r="Q8" s="19"/>
      <c r="R8" s="19"/>
      <c r="S8" s="19"/>
      <c r="T8" s="19"/>
      <c r="U8" s="19"/>
      <c r="V8" s="19"/>
      <c r="W8" s="19"/>
    </row>
    <row r="9" ht="39" customHeight="1" spans="1:23">
      <c r="A9" s="18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27"/>
      <c r="N9" s="19"/>
      <c r="O9" s="27"/>
      <c r="P9" s="28"/>
      <c r="Q9" s="19"/>
      <c r="R9" s="19"/>
      <c r="S9" s="19"/>
      <c r="T9" s="19"/>
      <c r="U9" s="19"/>
      <c r="V9" s="19"/>
      <c r="W9" s="19"/>
    </row>
    <row r="10" s="10" customFormat="1" ht="36.95" customHeight="1" spans="1:23">
      <c r="A10" s="20"/>
      <c r="B10" s="20"/>
      <c r="C10" s="20"/>
      <c r="D10" s="20"/>
      <c r="E10" s="20"/>
      <c r="F10" s="20"/>
      <c r="G10" s="21">
        <f>SUM(H10:W10)</f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ht="30" customHeight="1" spans="1:23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/>
    </row>
    <row r="12" customHeight="1" spans="1:23">
      <c r="A12" s="23"/>
      <c r="B12" s="10"/>
      <c r="C12" s="10"/>
      <c r="D12" s="10"/>
      <c r="E12" s="10"/>
      <c r="F12"/>
      <c r="G1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/>
    </row>
    <row r="13" customHeight="1" spans="1:23">
      <c r="A13" s="10"/>
      <c r="B13" s="10"/>
      <c r="C13" s="10"/>
      <c r="D13" s="10"/>
      <c r="E13" s="10"/>
      <c r="F13"/>
      <c r="G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/>
      <c r="W13"/>
    </row>
    <row r="14" customHeight="1" spans="1:2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/>
      <c r="W14"/>
    </row>
    <row r="15" customHeight="1" spans="1:2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/>
      <c r="W15"/>
    </row>
    <row r="16" customHeight="1" spans="1:23">
      <c r="A16" s="10"/>
      <c r="B16" s="10"/>
      <c r="C16" s="10"/>
      <c r="D16"/>
      <c r="E16" s="10"/>
      <c r="F16" s="10"/>
      <c r="G16" s="10"/>
      <c r="H16" s="10"/>
      <c r="I16"/>
      <c r="J16" s="10"/>
      <c r="K16" s="10"/>
      <c r="L16" s="10"/>
      <c r="M16" s="10"/>
      <c r="N16" s="10"/>
      <c r="O16" s="10"/>
      <c r="P16" s="10"/>
      <c r="Q16"/>
      <c r="R16" s="10"/>
      <c r="S16" s="10"/>
      <c r="T16" s="10"/>
      <c r="U16" s="10"/>
      <c r="V16"/>
      <c r="W16"/>
    </row>
    <row r="17" customHeight="1" spans="1:23">
      <c r="A17" s="10"/>
      <c r="B17" s="10"/>
      <c r="C17" s="10"/>
      <c r="D17"/>
      <c r="E17" s="10"/>
      <c r="F17"/>
      <c r="G17"/>
      <c r="H17"/>
      <c r="I17"/>
      <c r="J17" s="10"/>
      <c r="K17"/>
      <c r="L17"/>
      <c r="M17" s="10"/>
      <c r="N17" s="10"/>
      <c r="O17"/>
      <c r="P17" s="10"/>
      <c r="Q17" s="10"/>
      <c r="R17" s="10"/>
      <c r="S17" s="10"/>
      <c r="T17" s="10"/>
      <c r="U17" s="10"/>
      <c r="V17"/>
      <c r="W17"/>
    </row>
    <row r="18" customHeight="1" spans="1:23">
      <c r="A18"/>
      <c r="B18" s="10"/>
      <c r="C18" s="10"/>
      <c r="D18"/>
      <c r="E18"/>
      <c r="F18" s="10"/>
      <c r="G18" s="10"/>
      <c r="H18"/>
      <c r="I18" s="10"/>
      <c r="J18" s="10"/>
      <c r="K18"/>
      <c r="L18"/>
      <c r="M18" s="10"/>
      <c r="N18" s="10"/>
      <c r="O18" s="10"/>
      <c r="P18" s="10"/>
      <c r="Q18" s="10"/>
      <c r="R18" s="10"/>
      <c r="S18" s="10"/>
      <c r="T18"/>
      <c r="U18" s="10"/>
      <c r="V18"/>
      <c r="W18"/>
    </row>
    <row r="19" customHeight="1" spans="1:23">
      <c r="A19"/>
      <c r="B19"/>
      <c r="C19" s="10"/>
      <c r="D19"/>
      <c r="E19"/>
      <c r="F19"/>
      <c r="G19"/>
      <c r="H19" s="10"/>
      <c r="I19" s="10"/>
      <c r="J19"/>
      <c r="K19"/>
      <c r="L19"/>
      <c r="M19" s="10"/>
      <c r="N19"/>
      <c r="O19" s="10"/>
      <c r="P19" s="10"/>
      <c r="Q19" s="10"/>
      <c r="R19" s="10"/>
      <c r="S19" s="10"/>
      <c r="T19"/>
      <c r="U19"/>
      <c r="V19"/>
      <c r="W19"/>
    </row>
    <row r="20" customHeight="1" spans="1:23">
      <c r="A20"/>
      <c r="B20"/>
      <c r="C20" s="10"/>
      <c r="D20" s="10"/>
      <c r="E20"/>
      <c r="F20"/>
      <c r="G20"/>
      <c r="H20" s="10"/>
      <c r="I20"/>
      <c r="J20"/>
      <c r="K20"/>
      <c r="L20" s="10"/>
      <c r="M20"/>
      <c r="N20"/>
      <c r="O20" s="10"/>
      <c r="P20" s="10"/>
      <c r="Q20" s="10"/>
      <c r="R20"/>
      <c r="S20" s="10"/>
      <c r="T20"/>
      <c r="U20"/>
      <c r="V20"/>
      <c r="W20"/>
    </row>
    <row r="21" customHeight="1" spans="1:23">
      <c r="A21"/>
      <c r="B21"/>
      <c r="C21"/>
      <c r="D21" s="10"/>
      <c r="E21"/>
      <c r="F21"/>
      <c r="G21"/>
      <c r="H21"/>
      <c r="I21"/>
      <c r="J21"/>
      <c r="K21"/>
      <c r="L21"/>
      <c r="M21"/>
      <c r="N21"/>
      <c r="O21"/>
      <c r="P21" s="10"/>
      <c r="Q21" s="10"/>
      <c r="R21"/>
      <c r="S21" s="10"/>
      <c r="T21"/>
      <c r="U21"/>
      <c r="V21"/>
      <c r="W21"/>
    </row>
    <row r="22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0"/>
      <c r="Q22"/>
      <c r="R22"/>
      <c r="S22"/>
      <c r="T22" s="10"/>
      <c r="U22"/>
      <c r="V22"/>
      <c r="W22"/>
    </row>
    <row r="23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0"/>
      <c r="P23"/>
      <c r="Q23"/>
      <c r="R23"/>
      <c r="S23"/>
      <c r="T23" s="10"/>
      <c r="U23"/>
      <c r="V23"/>
      <c r="W23"/>
    </row>
    <row r="24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0"/>
      <c r="U24"/>
      <c r="V24"/>
      <c r="W24"/>
    </row>
    <row r="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0"/>
      <c r="U25"/>
      <c r="V25"/>
      <c r="W25"/>
    </row>
    <row r="26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0"/>
      <c r="R26"/>
      <c r="S26"/>
      <c r="T26" s="10"/>
      <c r="U26"/>
      <c r="V26"/>
      <c r="W26"/>
    </row>
    <row r="27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0"/>
      <c r="Q27"/>
      <c r="R27"/>
      <c r="S27"/>
      <c r="T27" s="10"/>
      <c r="U27"/>
      <c r="V27"/>
      <c r="W27"/>
    </row>
    <row r="28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0"/>
      <c r="Q28"/>
      <c r="R28"/>
      <c r="S28" s="10"/>
      <c r="T28"/>
      <c r="U28"/>
      <c r="V28"/>
      <c r="W28"/>
    </row>
    <row r="29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0"/>
      <c r="T29"/>
      <c r="U29"/>
      <c r="V29"/>
      <c r="W29"/>
    </row>
    <row r="30" customHeight="1" spans="1:2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 s="10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 s="10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6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workbookViewId="0">
      <selection activeCell="J1" sqref="A$1:Z$1048576"/>
    </sheetView>
  </sheetViews>
  <sheetFormatPr defaultColWidth="9" defaultRowHeight="14.25" outlineLevelRow="4"/>
  <cols>
    <col min="1" max="1" width="5.5" customWidth="1"/>
    <col min="2" max="2" width="5.75" customWidth="1"/>
    <col min="3" max="3" width="7.5" customWidth="1"/>
    <col min="4" max="4" width="4.5" customWidth="1"/>
    <col min="5" max="6" width="3.625" customWidth="1"/>
    <col min="7" max="7" width="5.375" customWidth="1"/>
    <col min="8" max="8" width="5.5" customWidth="1"/>
    <col min="9" max="10" width="4.25" customWidth="1"/>
    <col min="11" max="11" width="5.125" customWidth="1"/>
    <col min="12" max="12" width="4.25" customWidth="1"/>
    <col min="13" max="13" width="4.125" customWidth="1"/>
    <col min="14" max="14" width="3.625" customWidth="1"/>
    <col min="15" max="15" width="2.75" customWidth="1"/>
    <col min="16" max="16" width="4" customWidth="1"/>
    <col min="17" max="17" width="3.375" customWidth="1"/>
    <col min="18" max="18" width="4.25" customWidth="1"/>
    <col min="19" max="19" width="4.625" customWidth="1"/>
    <col min="20" max="20" width="3.875" customWidth="1"/>
    <col min="21" max="21" width="4.25" customWidth="1"/>
    <col min="22" max="23" width="3.75" customWidth="1"/>
    <col min="24" max="24" width="3.5" customWidth="1"/>
    <col min="25" max="25" width="3.875" customWidth="1"/>
    <col min="26" max="26" width="5.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"/>
    </row>
    <row r="2" ht="27" spans="1:26">
      <c r="A2" s="2" t="s">
        <v>238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8.5" spans="1:26">
      <c r="A3" s="4" t="s">
        <v>217</v>
      </c>
      <c r="B3" s="4" t="s">
        <v>50</v>
      </c>
      <c r="C3" s="4" t="s">
        <v>239</v>
      </c>
      <c r="D3" s="4" t="s">
        <v>240</v>
      </c>
      <c r="E3" s="4" t="s">
        <v>241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246</v>
      </c>
      <c r="K3" s="4" t="s">
        <v>247</v>
      </c>
      <c r="L3" s="4" t="s">
        <v>248</v>
      </c>
      <c r="M3" s="4" t="s">
        <v>249</v>
      </c>
      <c r="N3" s="4" t="s">
        <v>250</v>
      </c>
      <c r="O3" s="4" t="s">
        <v>251</v>
      </c>
      <c r="P3" s="4" t="s">
        <v>252</v>
      </c>
      <c r="Q3" s="4" t="s">
        <v>253</v>
      </c>
      <c r="R3" s="4" t="s">
        <v>254</v>
      </c>
      <c r="S3" s="4" t="s">
        <v>255</v>
      </c>
      <c r="T3" s="4" t="s">
        <v>256</v>
      </c>
      <c r="U3" s="4" t="s">
        <v>257</v>
      </c>
      <c r="V3" s="4" t="s">
        <v>258</v>
      </c>
      <c r="W3" s="4" t="s">
        <v>259</v>
      </c>
      <c r="X3" s="4" t="s">
        <v>260</v>
      </c>
      <c r="Y3" s="4" t="s">
        <v>261</v>
      </c>
      <c r="Z3" s="4" t="s">
        <v>262</v>
      </c>
    </row>
    <row r="4" ht="36" customHeight="1" spans="1:26">
      <c r="A4" s="5" t="s">
        <v>263</v>
      </c>
      <c r="B4" s="6">
        <f>SUM(C4:Z4)</f>
        <v>68.9</v>
      </c>
      <c r="C4" s="7">
        <v>25</v>
      </c>
      <c r="D4" s="7"/>
      <c r="E4" s="7"/>
      <c r="F4" s="7">
        <v>0.5</v>
      </c>
      <c r="G4" s="7">
        <v>5</v>
      </c>
      <c r="H4" s="7">
        <v>0.3</v>
      </c>
      <c r="I4" s="7"/>
      <c r="J4" s="7"/>
      <c r="K4" s="7">
        <v>25</v>
      </c>
      <c r="L4" s="7"/>
      <c r="M4" s="7"/>
      <c r="N4" s="7"/>
      <c r="O4" s="7"/>
      <c r="P4" s="7">
        <v>0.1</v>
      </c>
      <c r="Q4" s="7"/>
      <c r="R4" s="7"/>
      <c r="S4" s="7">
        <v>5</v>
      </c>
      <c r="T4" s="7"/>
      <c r="U4" s="7"/>
      <c r="V4" s="7">
        <v>8</v>
      </c>
      <c r="W4" s="7"/>
      <c r="X4" s="7"/>
      <c r="Y4" s="7"/>
      <c r="Z4" s="7"/>
    </row>
    <row r="5" ht="25.5" customHeight="1" spans="1:26">
      <c r="A5" s="8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</sheetData>
  <mergeCells count="1">
    <mergeCell ref="A2:Z2"/>
  </mergeCells>
  <printOptions horizontalCentered="1"/>
  <pageMargins left="0.306944444444444" right="0.10972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D22" sqref="D22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28.25" customWidth="1"/>
    <col min="5" max="5" width="14.875" customWidth="1"/>
  </cols>
  <sheetData>
    <row r="1" ht="12.75" customHeight="1" spans="4:4">
      <c r="D1" s="94" t="s">
        <v>5</v>
      </c>
    </row>
    <row r="2" ht="21" customHeight="1" spans="1:4">
      <c r="A2" s="95" t="s">
        <v>6</v>
      </c>
      <c r="B2" s="95"/>
      <c r="C2" s="95"/>
      <c r="D2" s="95"/>
    </row>
    <row r="3" ht="9" customHeight="1" spans="1:4">
      <c r="A3" s="96"/>
      <c r="B3" s="97"/>
      <c r="C3" s="97"/>
      <c r="D3" s="32" t="s">
        <v>7</v>
      </c>
    </row>
    <row r="4" ht="12" customHeight="1" spans="1:4">
      <c r="A4" s="36" t="s">
        <v>8</v>
      </c>
      <c r="B4" s="38"/>
      <c r="C4" s="36" t="s">
        <v>9</v>
      </c>
      <c r="D4" s="38"/>
    </row>
    <row r="5" ht="12" customHeight="1" spans="1:4">
      <c r="A5" s="40" t="s">
        <v>10</v>
      </c>
      <c r="B5" s="40" t="s">
        <v>11</v>
      </c>
      <c r="C5" s="40" t="s">
        <v>10</v>
      </c>
      <c r="D5" s="40" t="s">
        <v>11</v>
      </c>
    </row>
    <row r="6" s="31" customFormat="1" ht="15" customHeight="1" spans="1:4">
      <c r="A6" s="56" t="s">
        <v>12</v>
      </c>
      <c r="B6" s="57">
        <v>1593.52</v>
      </c>
      <c r="C6" s="56" t="s">
        <v>13</v>
      </c>
      <c r="D6" s="57">
        <v>1593.52</v>
      </c>
    </row>
    <row r="7" s="31" customFormat="1" ht="15" customHeight="1" spans="1:4">
      <c r="A7" s="56" t="s">
        <v>14</v>
      </c>
      <c r="B7" s="57"/>
      <c r="C7" s="58" t="s">
        <v>15</v>
      </c>
      <c r="D7" s="57">
        <v>1141.95</v>
      </c>
    </row>
    <row r="8" s="31" customFormat="1" ht="15" customHeight="1" spans="1:4">
      <c r="A8" s="58" t="s">
        <v>16</v>
      </c>
      <c r="B8" s="57"/>
      <c r="C8" s="56" t="s">
        <v>17</v>
      </c>
      <c r="D8" s="57"/>
    </row>
    <row r="9" s="31" customFormat="1" ht="15" customHeight="1" spans="1:4">
      <c r="A9" s="58" t="s">
        <v>18</v>
      </c>
      <c r="B9" s="57">
        <v>0</v>
      </c>
      <c r="C9" s="58" t="s">
        <v>19</v>
      </c>
      <c r="D9" s="57"/>
    </row>
    <row r="10" s="31" customFormat="1" ht="15" customHeight="1" spans="1:4">
      <c r="A10" s="58" t="s">
        <v>20</v>
      </c>
      <c r="B10" s="57">
        <v>0</v>
      </c>
      <c r="C10" s="58" t="s">
        <v>21</v>
      </c>
      <c r="D10" s="57"/>
    </row>
    <row r="11" s="31" customFormat="1" ht="14.1" customHeight="1" spans="1:4">
      <c r="A11" s="63"/>
      <c r="B11" s="63"/>
      <c r="C11" s="58" t="s">
        <v>22</v>
      </c>
      <c r="D11" s="57"/>
    </row>
    <row r="12" s="31" customFormat="1" ht="12.95" customHeight="1" spans="1:4">
      <c r="A12" s="63"/>
      <c r="B12" s="63"/>
      <c r="C12" s="58" t="s">
        <v>23</v>
      </c>
      <c r="D12" s="57"/>
    </row>
    <row r="13" s="31" customFormat="1" ht="12" customHeight="1" spans="1:4">
      <c r="A13" s="63"/>
      <c r="B13" s="63"/>
      <c r="C13" s="58" t="s">
        <v>24</v>
      </c>
      <c r="D13" s="57"/>
    </row>
    <row r="14" s="31" customFormat="1" ht="12" customHeight="1" spans="1:4">
      <c r="A14" s="63"/>
      <c r="B14" s="63"/>
      <c r="C14" s="58" t="s">
        <v>25</v>
      </c>
      <c r="D14" s="57">
        <v>80.26</v>
      </c>
    </row>
    <row r="15" s="31" customFormat="1" ht="12" customHeight="1" spans="1:4">
      <c r="A15" s="58"/>
      <c r="B15" s="98"/>
      <c r="C15" s="58" t="s">
        <v>26</v>
      </c>
      <c r="D15" s="57">
        <v>32.91</v>
      </c>
    </row>
    <row r="16" s="31" customFormat="1" ht="12" customHeight="1" spans="1:4">
      <c r="A16" s="58"/>
      <c r="B16" s="98"/>
      <c r="C16" s="58" t="s">
        <v>27</v>
      </c>
      <c r="D16" s="57"/>
    </row>
    <row r="17" s="31" customFormat="1" ht="12" customHeight="1" spans="1:4">
      <c r="A17" s="58"/>
      <c r="B17" s="98"/>
      <c r="C17" s="58" t="s">
        <v>28</v>
      </c>
      <c r="D17" s="57"/>
    </row>
    <row r="18" s="31" customFormat="1" ht="12" customHeight="1" spans="1:4">
      <c r="A18" s="99"/>
      <c r="B18" s="98"/>
      <c r="C18" s="61" t="s">
        <v>29</v>
      </c>
      <c r="D18" s="57">
        <v>303</v>
      </c>
    </row>
    <row r="19" s="31" customFormat="1" ht="15" customHeight="1" spans="1:4">
      <c r="A19" s="99"/>
      <c r="B19" s="98"/>
      <c r="C19" s="58" t="s">
        <v>30</v>
      </c>
      <c r="D19" s="57"/>
    </row>
    <row r="20" s="31" customFormat="1" ht="15" customHeight="1" spans="1:4">
      <c r="A20" s="99"/>
      <c r="B20" s="98"/>
      <c r="C20" s="58" t="s">
        <v>31</v>
      </c>
      <c r="D20" s="57"/>
    </row>
    <row r="21" s="31" customFormat="1" ht="15" customHeight="1" spans="1:4">
      <c r="A21" s="99"/>
      <c r="B21" s="98"/>
      <c r="C21" s="58" t="s">
        <v>32</v>
      </c>
      <c r="D21" s="57"/>
    </row>
    <row r="22" s="31" customFormat="1" ht="12" customHeight="1" spans="1:4">
      <c r="A22" s="99"/>
      <c r="B22" s="98"/>
      <c r="C22" s="58" t="s">
        <v>33</v>
      </c>
      <c r="D22" s="57"/>
    </row>
    <row r="23" s="31" customFormat="1" ht="15" customHeight="1" spans="1:4">
      <c r="A23" s="99"/>
      <c r="B23" s="98"/>
      <c r="C23" s="58" t="s">
        <v>34</v>
      </c>
      <c r="D23" s="57"/>
    </row>
    <row r="24" s="31" customFormat="1" ht="15" customHeight="1" spans="1:4">
      <c r="A24" s="99"/>
      <c r="B24" s="98"/>
      <c r="C24" s="58" t="s">
        <v>35</v>
      </c>
      <c r="D24" s="57"/>
    </row>
    <row r="25" s="31" customFormat="1" ht="12" customHeight="1" spans="1:4">
      <c r="A25" s="99"/>
      <c r="B25" s="98"/>
      <c r="C25" s="58" t="s">
        <v>36</v>
      </c>
      <c r="D25" s="57">
        <v>35.4</v>
      </c>
    </row>
    <row r="26" s="31" customFormat="1" ht="12" customHeight="1" spans="1:4">
      <c r="A26" s="99"/>
      <c r="B26" s="98"/>
      <c r="C26" s="58" t="s">
        <v>37</v>
      </c>
      <c r="D26" s="57"/>
    </row>
    <row r="27" s="31" customFormat="1" ht="15" customHeight="1" spans="1:4">
      <c r="A27" s="99"/>
      <c r="B27" s="98"/>
      <c r="C27" s="58" t="s">
        <v>38</v>
      </c>
      <c r="D27" s="57"/>
    </row>
    <row r="28" s="31" customFormat="1" ht="12.95" customHeight="1" spans="1:4">
      <c r="A28" s="99"/>
      <c r="B28" s="98"/>
      <c r="C28" s="58" t="s">
        <v>39</v>
      </c>
      <c r="D28" s="57"/>
    </row>
    <row r="29" s="31" customFormat="1" ht="15" customHeight="1" spans="1:4">
      <c r="A29" s="99"/>
      <c r="B29" s="98"/>
      <c r="C29" s="58" t="s">
        <v>40</v>
      </c>
      <c r="D29" s="57"/>
    </row>
    <row r="30" ht="12.95" customHeight="1" spans="1:4">
      <c r="A30" s="100"/>
      <c r="B30" s="101"/>
      <c r="C30" s="102" t="s">
        <v>41</v>
      </c>
      <c r="D30" s="103"/>
    </row>
    <row r="31" s="31" customFormat="1" ht="12" customHeight="1" spans="1:4">
      <c r="A31" s="58" t="s">
        <v>42</v>
      </c>
      <c r="B31" s="57">
        <f>B6+B10</f>
        <v>1593.52</v>
      </c>
      <c r="C31" s="58" t="s">
        <v>43</v>
      </c>
      <c r="D31" s="57">
        <f>D30+D6</f>
        <v>1593.52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topLeftCell="A13" workbookViewId="0">
      <selection activeCell="I50" sqref="I50"/>
    </sheetView>
  </sheetViews>
  <sheetFormatPr defaultColWidth="9" defaultRowHeight="14.25" outlineLevelCol="4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customHeight="1" spans="5:5">
      <c r="E1" s="79" t="s">
        <v>44</v>
      </c>
    </row>
    <row r="2" ht="21" customHeight="1" spans="1:5">
      <c r="A2" s="80" t="s">
        <v>45</v>
      </c>
      <c r="B2" s="80"/>
      <c r="C2" s="80"/>
      <c r="D2" s="80"/>
      <c r="E2" s="80"/>
    </row>
    <row r="3" ht="17.25" customHeight="1" spans="1:5">
      <c r="A3" s="81"/>
      <c r="B3" s="82"/>
      <c r="C3" s="82"/>
      <c r="E3" s="79" t="s">
        <v>7</v>
      </c>
    </row>
    <row r="4" ht="24" customHeight="1" spans="1:5">
      <c r="A4" s="36" t="s">
        <v>46</v>
      </c>
      <c r="B4" s="38"/>
      <c r="C4" s="36" t="s">
        <v>47</v>
      </c>
      <c r="D4" s="37"/>
      <c r="E4" s="38"/>
    </row>
    <row r="5" ht="24" customHeight="1" spans="1:5">
      <c r="A5" s="40" t="s">
        <v>48</v>
      </c>
      <c r="B5" s="40" t="s">
        <v>49</v>
      </c>
      <c r="C5" s="40" t="s">
        <v>50</v>
      </c>
      <c r="D5" s="40" t="s">
        <v>51</v>
      </c>
      <c r="E5" s="40" t="s">
        <v>52</v>
      </c>
    </row>
    <row r="6" ht="24" customHeight="1" spans="1:5">
      <c r="A6" s="83" t="s">
        <v>53</v>
      </c>
      <c r="B6" s="83" t="s">
        <v>53</v>
      </c>
      <c r="C6" s="83" t="s">
        <v>54</v>
      </c>
      <c r="D6" s="83" t="s">
        <v>55</v>
      </c>
      <c r="E6" s="83" t="s">
        <v>56</v>
      </c>
    </row>
    <row r="7" s="31" customFormat="1" ht="27" customHeight="1" spans="1:5">
      <c r="A7" s="84">
        <v>301</v>
      </c>
      <c r="B7" s="85" t="s">
        <v>57</v>
      </c>
      <c r="C7" s="86" t="s">
        <v>58</v>
      </c>
      <c r="D7" s="86">
        <f>SUM(D8:D19)</f>
        <v>1173.3</v>
      </c>
      <c r="E7" s="86"/>
    </row>
    <row r="8" s="31" customFormat="1" ht="24" customHeight="1" spans="1:5">
      <c r="A8" s="84">
        <v>30101</v>
      </c>
      <c r="B8" s="87" t="s">
        <v>59</v>
      </c>
      <c r="C8" s="86" t="s">
        <v>60</v>
      </c>
      <c r="D8" s="86">
        <v>168.74</v>
      </c>
      <c r="E8" s="86"/>
    </row>
    <row r="9" s="31" customFormat="1" ht="41.1" customHeight="1" spans="1:5">
      <c r="A9" s="88">
        <v>30102</v>
      </c>
      <c r="B9" s="87" t="s">
        <v>61</v>
      </c>
      <c r="C9" s="86" t="s">
        <v>62</v>
      </c>
      <c r="D9" s="86">
        <v>126.25</v>
      </c>
      <c r="E9" s="86"/>
    </row>
    <row r="10" s="31" customFormat="1" ht="36.95" customHeight="1" spans="1:5">
      <c r="A10" s="89"/>
      <c r="B10" s="87" t="s">
        <v>63</v>
      </c>
      <c r="C10" s="86" t="s">
        <v>64</v>
      </c>
      <c r="D10" s="86">
        <v>26.45</v>
      </c>
      <c r="E10" s="86"/>
    </row>
    <row r="11" s="31" customFormat="1" ht="36" customHeight="1" spans="1:5">
      <c r="A11" s="84">
        <v>30103</v>
      </c>
      <c r="B11" s="87" t="s">
        <v>65</v>
      </c>
      <c r="C11" s="86" t="s">
        <v>66</v>
      </c>
      <c r="D11" s="86">
        <v>14.06</v>
      </c>
      <c r="E11" s="86"/>
    </row>
    <row r="12" s="31" customFormat="1" ht="36" customHeight="1" spans="1:5">
      <c r="A12" s="84">
        <v>30103</v>
      </c>
      <c r="B12" s="87" t="s">
        <v>67</v>
      </c>
      <c r="C12" s="86" t="s">
        <v>68</v>
      </c>
      <c r="D12" s="86">
        <v>684</v>
      </c>
      <c r="E12" s="86"/>
    </row>
    <row r="13" s="31" customFormat="1" ht="42" customHeight="1" spans="1:5">
      <c r="A13" s="84">
        <v>30108</v>
      </c>
      <c r="B13" s="90" t="s">
        <v>69</v>
      </c>
      <c r="C13" s="86" t="s">
        <v>70</v>
      </c>
      <c r="D13" s="86">
        <v>49.45</v>
      </c>
      <c r="E13" s="86"/>
    </row>
    <row r="14" s="31" customFormat="1" ht="33" customHeight="1" spans="1:5">
      <c r="A14" s="84">
        <v>30109</v>
      </c>
      <c r="B14" s="87" t="s">
        <v>71</v>
      </c>
      <c r="C14" s="86" t="s">
        <v>72</v>
      </c>
      <c r="D14" s="86">
        <v>24.72</v>
      </c>
      <c r="E14" s="86"/>
    </row>
    <row r="15" s="31" customFormat="1" ht="30" customHeight="1" spans="1:5">
      <c r="A15" s="84">
        <v>30110</v>
      </c>
      <c r="B15" s="87" t="s">
        <v>73</v>
      </c>
      <c r="C15" s="86" t="s">
        <v>74</v>
      </c>
      <c r="D15" s="86">
        <v>23.6</v>
      </c>
      <c r="E15" s="86"/>
    </row>
    <row r="16" s="31" customFormat="1" ht="32.1" customHeight="1" spans="1:5">
      <c r="A16" s="84">
        <v>30111</v>
      </c>
      <c r="B16" s="87" t="s">
        <v>75</v>
      </c>
      <c r="C16" s="86" t="s">
        <v>76</v>
      </c>
      <c r="D16" s="86">
        <v>8.44</v>
      </c>
      <c r="E16" s="86"/>
    </row>
    <row r="17" s="31" customFormat="1" ht="30.95" customHeight="1" spans="1:5">
      <c r="A17" s="84">
        <v>30112</v>
      </c>
      <c r="B17" s="87" t="s">
        <v>77</v>
      </c>
      <c r="C17" s="86" t="s">
        <v>78</v>
      </c>
      <c r="D17" s="86">
        <v>6.96</v>
      </c>
      <c r="E17" s="86"/>
    </row>
    <row r="18" s="31" customFormat="1" ht="32.1" customHeight="1" spans="1:5">
      <c r="A18" s="84">
        <v>30113</v>
      </c>
      <c r="B18" s="87" t="s">
        <v>79</v>
      </c>
      <c r="C18" s="86" t="s">
        <v>80</v>
      </c>
      <c r="D18" s="86">
        <v>35.4</v>
      </c>
      <c r="E18" s="86"/>
    </row>
    <row r="19" s="31" customFormat="1" ht="27.95" customHeight="1" spans="1:5">
      <c r="A19" s="84">
        <v>30199</v>
      </c>
      <c r="B19" s="87" t="s">
        <v>81</v>
      </c>
      <c r="C19" s="86" t="s">
        <v>82</v>
      </c>
      <c r="D19" s="86">
        <v>5.23</v>
      </c>
      <c r="E19" s="86"/>
    </row>
    <row r="20" s="31" customFormat="1" ht="33" customHeight="1" spans="1:5">
      <c r="A20" s="84">
        <v>302</v>
      </c>
      <c r="B20" s="85" t="s">
        <v>83</v>
      </c>
      <c r="C20" s="86" t="s">
        <v>84</v>
      </c>
      <c r="D20" s="86"/>
      <c r="E20" s="91">
        <f>SUM(E21:E47)</f>
        <v>115.53</v>
      </c>
    </row>
    <row r="21" s="31" customFormat="1" ht="30.95" customHeight="1" spans="1:5">
      <c r="A21" s="84">
        <v>30201</v>
      </c>
      <c r="B21" s="87" t="s">
        <v>85</v>
      </c>
      <c r="C21" s="86" t="s">
        <v>86</v>
      </c>
      <c r="D21" s="86"/>
      <c r="E21" s="92">
        <v>25</v>
      </c>
    </row>
    <row r="22" s="31" customFormat="1" ht="29.1" customHeight="1" spans="1:5">
      <c r="A22" s="84">
        <v>30202</v>
      </c>
      <c r="B22" s="87" t="s">
        <v>87</v>
      </c>
      <c r="C22" s="86" t="s">
        <v>88</v>
      </c>
      <c r="D22" s="86"/>
      <c r="E22" s="92"/>
    </row>
    <row r="23" s="31" customFormat="1" ht="29.1" customHeight="1" spans="1:5">
      <c r="A23" s="84">
        <v>30203</v>
      </c>
      <c r="B23" s="87" t="s">
        <v>89</v>
      </c>
      <c r="C23" s="86" t="s">
        <v>90</v>
      </c>
      <c r="D23" s="86"/>
      <c r="E23" s="92"/>
    </row>
    <row r="24" s="31" customFormat="1" ht="27" customHeight="1" spans="1:5">
      <c r="A24" s="84">
        <v>30204</v>
      </c>
      <c r="B24" s="87" t="s">
        <v>91</v>
      </c>
      <c r="C24" s="86" t="s">
        <v>92</v>
      </c>
      <c r="D24" s="86"/>
      <c r="E24" s="86"/>
    </row>
    <row r="25" s="31" customFormat="1" ht="30" customHeight="1" spans="1:5">
      <c r="A25" s="84">
        <v>30205</v>
      </c>
      <c r="B25" s="87" t="s">
        <v>93</v>
      </c>
      <c r="C25" s="86" t="s">
        <v>94</v>
      </c>
      <c r="D25" s="86"/>
      <c r="E25" s="86">
        <v>0.5</v>
      </c>
    </row>
    <row r="26" s="31" customFormat="1" ht="29.1" customHeight="1" spans="1:5">
      <c r="A26" s="84">
        <v>30206</v>
      </c>
      <c r="B26" s="87" t="s">
        <v>95</v>
      </c>
      <c r="C26" s="86" t="s">
        <v>96</v>
      </c>
      <c r="D26" s="86"/>
      <c r="E26" s="86">
        <v>5</v>
      </c>
    </row>
    <row r="27" s="31" customFormat="1" ht="33" customHeight="1" spans="1:5">
      <c r="A27" s="84">
        <v>30207</v>
      </c>
      <c r="B27" s="87" t="s">
        <v>97</v>
      </c>
      <c r="C27" s="86" t="s">
        <v>98</v>
      </c>
      <c r="D27" s="86"/>
      <c r="E27" s="86">
        <v>0.3</v>
      </c>
    </row>
    <row r="28" s="31" customFormat="1" ht="27" customHeight="1" spans="1:5">
      <c r="A28" s="84">
        <v>30208</v>
      </c>
      <c r="B28" s="87" t="s">
        <v>99</v>
      </c>
      <c r="C28" s="86" t="s">
        <v>100</v>
      </c>
      <c r="D28" s="86"/>
      <c r="E28" s="86"/>
    </row>
    <row r="29" s="31" customFormat="1" ht="29.1" customHeight="1" spans="1:5">
      <c r="A29" s="84">
        <v>30209</v>
      </c>
      <c r="B29" s="87" t="s">
        <v>101</v>
      </c>
      <c r="C29" s="86" t="s">
        <v>102</v>
      </c>
      <c r="D29" s="86"/>
      <c r="E29" s="86"/>
    </row>
    <row r="30" s="31" customFormat="1" ht="32.1" customHeight="1" spans="1:5">
      <c r="A30" s="84">
        <v>30211</v>
      </c>
      <c r="B30" s="87" t="s">
        <v>103</v>
      </c>
      <c r="C30" s="86" t="s">
        <v>104</v>
      </c>
      <c r="D30" s="86"/>
      <c r="E30" s="86">
        <v>25</v>
      </c>
    </row>
    <row r="31" s="31" customFormat="1" ht="30" customHeight="1" spans="1:5">
      <c r="A31" s="84">
        <v>30211</v>
      </c>
      <c r="B31" s="87" t="s">
        <v>105</v>
      </c>
      <c r="C31" s="86" t="s">
        <v>106</v>
      </c>
      <c r="D31" s="86"/>
      <c r="E31" s="86"/>
    </row>
    <row r="32" s="31" customFormat="1" ht="33" customHeight="1" spans="1:5">
      <c r="A32" s="84">
        <v>30213</v>
      </c>
      <c r="B32" s="87" t="s">
        <v>107</v>
      </c>
      <c r="C32" s="86" t="s">
        <v>108</v>
      </c>
      <c r="D32" s="86"/>
      <c r="E32" s="92"/>
    </row>
    <row r="33" s="31" customFormat="1" ht="27.95" customHeight="1" spans="1:5">
      <c r="A33" s="84">
        <v>30214</v>
      </c>
      <c r="B33" s="87" t="s">
        <v>109</v>
      </c>
      <c r="C33" s="86" t="s">
        <v>110</v>
      </c>
      <c r="D33" s="86"/>
      <c r="E33" s="86"/>
    </row>
    <row r="34" s="31" customFormat="1" ht="33.95" customHeight="1" spans="1:5">
      <c r="A34" s="84">
        <v>30215</v>
      </c>
      <c r="B34" s="93" t="s">
        <v>111</v>
      </c>
      <c r="C34" s="86" t="s">
        <v>112</v>
      </c>
      <c r="D34" s="86"/>
      <c r="E34" s="92"/>
    </row>
    <row r="35" s="31" customFormat="1" ht="26.1" customHeight="1" spans="1:5">
      <c r="A35" s="84">
        <v>30216</v>
      </c>
      <c r="B35" s="87" t="s">
        <v>113</v>
      </c>
      <c r="C35" s="86" t="s">
        <v>114</v>
      </c>
      <c r="D35" s="86"/>
      <c r="E35" s="86">
        <v>0.1</v>
      </c>
    </row>
    <row r="36" s="31" customFormat="1" ht="30.95" customHeight="1" spans="1:5">
      <c r="A36" s="84">
        <v>30217</v>
      </c>
      <c r="B36" s="87" t="s">
        <v>115</v>
      </c>
      <c r="C36" s="86" t="s">
        <v>116</v>
      </c>
      <c r="D36" s="86"/>
      <c r="E36" s="86"/>
    </row>
    <row r="37" s="31" customFormat="1" ht="33" customHeight="1" spans="1:5">
      <c r="A37" s="84">
        <v>30218</v>
      </c>
      <c r="B37" s="87" t="s">
        <v>117</v>
      </c>
      <c r="C37" s="86" t="s">
        <v>118</v>
      </c>
      <c r="D37" s="86"/>
      <c r="E37" s="86"/>
    </row>
    <row r="38" s="31" customFormat="1" ht="27" customHeight="1" spans="1:5">
      <c r="A38" s="84">
        <v>30224</v>
      </c>
      <c r="B38" s="87" t="s">
        <v>119</v>
      </c>
      <c r="C38" s="86" t="s">
        <v>120</v>
      </c>
      <c r="D38" s="86"/>
      <c r="E38" s="86"/>
    </row>
    <row r="39" s="31" customFormat="1" ht="27.95" customHeight="1" spans="1:5">
      <c r="A39" s="84">
        <v>30225</v>
      </c>
      <c r="B39" s="87" t="s">
        <v>121</v>
      </c>
      <c r="C39" s="86" t="s">
        <v>122</v>
      </c>
      <c r="D39" s="86"/>
      <c r="E39" s="86"/>
    </row>
    <row r="40" s="31" customFormat="1" ht="27" customHeight="1" spans="1:5">
      <c r="A40" s="84">
        <v>30226</v>
      </c>
      <c r="B40" s="87" t="s">
        <v>123</v>
      </c>
      <c r="C40" s="86" t="s">
        <v>124</v>
      </c>
      <c r="D40" s="86"/>
      <c r="E40" s="92">
        <v>5</v>
      </c>
    </row>
    <row r="41" s="31" customFormat="1" ht="30.95" customHeight="1" spans="1:5">
      <c r="A41" s="84">
        <v>30227</v>
      </c>
      <c r="B41" s="87" t="s">
        <v>125</v>
      </c>
      <c r="C41" s="86" t="s">
        <v>126</v>
      </c>
      <c r="D41" s="86"/>
      <c r="E41" s="86"/>
    </row>
    <row r="42" s="31" customFormat="1" ht="30" customHeight="1" spans="1:5">
      <c r="A42" s="84">
        <v>30231</v>
      </c>
      <c r="B42" s="87" t="s">
        <v>127</v>
      </c>
      <c r="C42" s="86" t="s">
        <v>128</v>
      </c>
      <c r="D42" s="86"/>
      <c r="E42" s="86"/>
    </row>
    <row r="43" s="31" customFormat="1" ht="30" customHeight="1" spans="1:5">
      <c r="A43" s="84">
        <v>30239</v>
      </c>
      <c r="B43" s="87" t="s">
        <v>129</v>
      </c>
      <c r="C43" s="86" t="s">
        <v>130</v>
      </c>
      <c r="D43" s="86"/>
      <c r="E43" s="91">
        <v>8</v>
      </c>
    </row>
    <row r="44" s="31" customFormat="1" ht="27.95" customHeight="1" spans="1:5">
      <c r="A44" s="84">
        <v>30240</v>
      </c>
      <c r="B44" s="87" t="s">
        <v>131</v>
      </c>
      <c r="C44" s="86" t="s">
        <v>132</v>
      </c>
      <c r="D44" s="86"/>
      <c r="E44" s="86"/>
    </row>
    <row r="45" s="31" customFormat="1" ht="27.95" customHeight="1" spans="1:5">
      <c r="A45" s="84">
        <v>30299</v>
      </c>
      <c r="B45" s="87" t="s">
        <v>133</v>
      </c>
      <c r="C45" s="86" t="s">
        <v>134</v>
      </c>
      <c r="D45" s="86"/>
      <c r="E45" s="86">
        <v>38.2</v>
      </c>
    </row>
    <row r="46" s="31" customFormat="1" ht="30" customHeight="1" spans="1:5">
      <c r="A46" s="84">
        <v>30229</v>
      </c>
      <c r="B46" s="87" t="s">
        <v>135</v>
      </c>
      <c r="C46" s="86" t="s">
        <v>136</v>
      </c>
      <c r="D46" s="86"/>
      <c r="E46" s="86">
        <v>5.06</v>
      </c>
    </row>
    <row r="47" s="31" customFormat="1" ht="32.1" customHeight="1" spans="1:5">
      <c r="A47" s="84">
        <v>30228</v>
      </c>
      <c r="B47" s="87" t="s">
        <v>137</v>
      </c>
      <c r="C47" s="86" t="s">
        <v>138</v>
      </c>
      <c r="D47" s="86"/>
      <c r="E47" s="86">
        <v>3.37</v>
      </c>
    </row>
    <row r="48" s="31" customFormat="1" ht="30.95" customHeight="1" spans="1:5">
      <c r="A48" s="84">
        <v>303</v>
      </c>
      <c r="B48" s="85" t="s">
        <v>139</v>
      </c>
      <c r="C48" s="86" t="s">
        <v>140</v>
      </c>
      <c r="D48" s="86">
        <f>SUM(D49:D52)</f>
        <v>1.69</v>
      </c>
      <c r="E48" s="86"/>
    </row>
    <row r="49" s="31" customFormat="1" ht="27.95" customHeight="1" spans="1:5">
      <c r="A49" s="84">
        <v>30301</v>
      </c>
      <c r="B49" s="93" t="s">
        <v>141</v>
      </c>
      <c r="C49" s="86" t="s">
        <v>142</v>
      </c>
      <c r="D49" s="86"/>
      <c r="E49" s="86"/>
    </row>
    <row r="50" s="31" customFormat="1" ht="33" customHeight="1" spans="1:5">
      <c r="A50" s="84">
        <v>30302</v>
      </c>
      <c r="B50" s="93" t="s">
        <v>143</v>
      </c>
      <c r="C50" s="86" t="s">
        <v>144</v>
      </c>
      <c r="D50" s="86"/>
      <c r="E50" s="86"/>
    </row>
    <row r="51" s="31" customFormat="1" ht="26.1" customHeight="1" spans="1:5">
      <c r="A51" s="84">
        <v>30304</v>
      </c>
      <c r="B51" s="93" t="s">
        <v>145</v>
      </c>
      <c r="C51" s="86" t="s">
        <v>146</v>
      </c>
      <c r="D51" s="86"/>
      <c r="E51" s="86"/>
    </row>
    <row r="52" s="31" customFormat="1" ht="24.95" customHeight="1" spans="1:5">
      <c r="A52" s="84">
        <v>30308</v>
      </c>
      <c r="B52" s="93" t="s">
        <v>147</v>
      </c>
      <c r="C52" s="86" t="s">
        <v>148</v>
      </c>
      <c r="D52" s="86">
        <v>1.69</v>
      </c>
      <c r="E52" s="86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4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showGridLines="0" showZeros="0" topLeftCell="A10" workbookViewId="0">
      <selection activeCell="G9" sqref="G9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31"/>
      <c r="G1" s="32" t="s">
        <v>149</v>
      </c>
    </row>
    <row r="2" ht="21" customHeight="1" spans="1:7">
      <c r="A2" s="33" t="s">
        <v>150</v>
      </c>
      <c r="B2" s="33"/>
      <c r="C2" s="33"/>
      <c r="D2" s="33"/>
      <c r="E2" s="33"/>
      <c r="F2" s="33"/>
      <c r="G2" s="33"/>
    </row>
    <row r="3" ht="21" customHeight="1" spans="1:7">
      <c r="A3" s="34"/>
      <c r="B3" s="73"/>
      <c r="C3" s="73"/>
      <c r="D3" s="73"/>
      <c r="E3" s="50"/>
      <c r="F3" s="50"/>
      <c r="G3" s="32" t="s">
        <v>7</v>
      </c>
    </row>
    <row r="4" ht="25.5" customHeight="1" spans="1:7">
      <c r="A4" s="36" t="s">
        <v>151</v>
      </c>
      <c r="B4" s="37"/>
      <c r="C4" s="37"/>
      <c r="D4" s="38"/>
      <c r="E4" s="40" t="s">
        <v>152</v>
      </c>
      <c r="F4" s="40"/>
      <c r="G4" s="40"/>
    </row>
    <row r="5" ht="21.75" customHeight="1" spans="1:7">
      <c r="A5" s="36" t="s">
        <v>48</v>
      </c>
      <c r="B5" s="37"/>
      <c r="C5" s="38"/>
      <c r="D5" s="39" t="s">
        <v>49</v>
      </c>
      <c r="E5" s="40" t="s">
        <v>153</v>
      </c>
      <c r="F5" s="40" t="s">
        <v>47</v>
      </c>
      <c r="G5" s="40" t="s">
        <v>154</v>
      </c>
    </row>
    <row r="6" customFormat="1" ht="21.75" customHeight="1" spans="1:7">
      <c r="A6" s="41" t="s">
        <v>155</v>
      </c>
      <c r="B6" s="41" t="s">
        <v>156</v>
      </c>
      <c r="C6" s="41" t="s">
        <v>157</v>
      </c>
      <c r="D6" s="65" t="s">
        <v>158</v>
      </c>
      <c r="E6" s="43">
        <f>F6</f>
        <v>1141.95</v>
      </c>
      <c r="F6" s="43">
        <v>1141.95</v>
      </c>
      <c r="G6" s="43"/>
    </row>
    <row r="7" customFormat="1" ht="21.75" customHeight="1" spans="1:7">
      <c r="A7" s="41" t="s">
        <v>159</v>
      </c>
      <c r="B7" s="41" t="s">
        <v>160</v>
      </c>
      <c r="C7" s="41" t="s">
        <v>160</v>
      </c>
      <c r="D7" s="65" t="s">
        <v>161</v>
      </c>
      <c r="E7" s="43">
        <f t="shared" ref="E7:E14" si="0">F7</f>
        <v>49.45</v>
      </c>
      <c r="F7" s="43">
        <v>49.45</v>
      </c>
      <c r="G7" s="43"/>
    </row>
    <row r="8" customFormat="1" ht="21.75" customHeight="1" spans="1:7">
      <c r="A8" s="41" t="s">
        <v>159</v>
      </c>
      <c r="B8" s="41" t="s">
        <v>160</v>
      </c>
      <c r="C8" s="41" t="s">
        <v>162</v>
      </c>
      <c r="D8" s="65" t="s">
        <v>163</v>
      </c>
      <c r="E8" s="43">
        <f t="shared" si="0"/>
        <v>24.72</v>
      </c>
      <c r="F8" s="43">
        <v>24.72</v>
      </c>
      <c r="G8" s="43"/>
    </row>
    <row r="9" customFormat="1" ht="21.75" customHeight="1" spans="1:7">
      <c r="A9" s="41" t="s">
        <v>159</v>
      </c>
      <c r="B9" s="41" t="s">
        <v>164</v>
      </c>
      <c r="C9" s="41" t="s">
        <v>165</v>
      </c>
      <c r="D9" s="65" t="s">
        <v>166</v>
      </c>
      <c r="E9" s="43">
        <f t="shared" si="0"/>
        <v>4.62</v>
      </c>
      <c r="F9" s="43">
        <v>4.62</v>
      </c>
      <c r="G9" s="43"/>
    </row>
    <row r="10" customFormat="1" ht="21.75" customHeight="1" spans="1:7">
      <c r="A10" s="41" t="s">
        <v>159</v>
      </c>
      <c r="B10" s="41" t="s">
        <v>164</v>
      </c>
      <c r="C10" s="41" t="s">
        <v>156</v>
      </c>
      <c r="D10" s="65" t="s">
        <v>167</v>
      </c>
      <c r="E10" s="43">
        <f t="shared" si="0"/>
        <v>1.47</v>
      </c>
      <c r="F10" s="43">
        <v>1.47</v>
      </c>
      <c r="G10" s="43"/>
    </row>
    <row r="11" customFormat="1" ht="21.75" customHeight="1" spans="1:7">
      <c r="A11" s="41" t="s">
        <v>168</v>
      </c>
      <c r="B11" s="41" t="s">
        <v>169</v>
      </c>
      <c r="C11" s="41" t="s">
        <v>157</v>
      </c>
      <c r="D11" s="65" t="s">
        <v>170</v>
      </c>
      <c r="E11" s="43">
        <f t="shared" si="0"/>
        <v>23.6</v>
      </c>
      <c r="F11" s="43">
        <v>23.6</v>
      </c>
      <c r="G11" s="43"/>
    </row>
    <row r="12" customFormat="1" ht="21.75" customHeight="1" spans="1:7">
      <c r="A12" s="41" t="s">
        <v>168</v>
      </c>
      <c r="B12" s="41" t="s">
        <v>169</v>
      </c>
      <c r="C12" s="41" t="s">
        <v>156</v>
      </c>
      <c r="D12" s="65" t="s">
        <v>171</v>
      </c>
      <c r="E12" s="43">
        <f t="shared" si="0"/>
        <v>8.44</v>
      </c>
      <c r="F12" s="43">
        <v>8.44</v>
      </c>
      <c r="G12" s="43"/>
    </row>
    <row r="13" customFormat="1" ht="21.75" customHeight="1" spans="1:7">
      <c r="A13" s="41" t="s">
        <v>168</v>
      </c>
      <c r="B13" s="41" t="s">
        <v>169</v>
      </c>
      <c r="C13" s="41" t="s">
        <v>172</v>
      </c>
      <c r="D13" s="65" t="s">
        <v>173</v>
      </c>
      <c r="E13" s="43">
        <f t="shared" si="0"/>
        <v>0.87</v>
      </c>
      <c r="F13" s="43">
        <v>0.87</v>
      </c>
      <c r="G13" s="43"/>
    </row>
    <row r="14" customFormat="1" ht="21.75" customHeight="1" spans="1:7">
      <c r="A14" s="41" t="s">
        <v>174</v>
      </c>
      <c r="B14" s="41" t="s">
        <v>165</v>
      </c>
      <c r="C14" s="41" t="s">
        <v>157</v>
      </c>
      <c r="D14" s="65" t="s">
        <v>175</v>
      </c>
      <c r="E14" s="43">
        <f t="shared" si="0"/>
        <v>35.4</v>
      </c>
      <c r="F14" s="43">
        <v>35.4</v>
      </c>
      <c r="G14" s="43"/>
    </row>
    <row r="15" s="31" customFormat="1" ht="27" customHeight="1" spans="1:7">
      <c r="A15" s="41" t="s">
        <v>176</v>
      </c>
      <c r="B15" s="41" t="s">
        <v>177</v>
      </c>
      <c r="C15" s="41" t="s">
        <v>160</v>
      </c>
      <c r="D15" s="42" t="s">
        <v>178</v>
      </c>
      <c r="E15" s="74">
        <f>SUM(F15:G15)</f>
        <v>300</v>
      </c>
      <c r="F15" s="74"/>
      <c r="G15" s="74">
        <v>300</v>
      </c>
    </row>
    <row r="16" s="31" customFormat="1" ht="27" customHeight="1" spans="1:7">
      <c r="A16" s="41" t="s">
        <v>176</v>
      </c>
      <c r="B16" s="41" t="s">
        <v>157</v>
      </c>
      <c r="C16" s="41" t="s">
        <v>179</v>
      </c>
      <c r="D16" s="42" t="s">
        <v>180</v>
      </c>
      <c r="E16" s="74">
        <v>3</v>
      </c>
      <c r="F16" s="74"/>
      <c r="G16" s="74">
        <v>3</v>
      </c>
    </row>
    <row r="17" ht="27" customHeight="1" spans="1:7">
      <c r="A17" s="75"/>
      <c r="B17" s="75"/>
      <c r="C17" s="75"/>
      <c r="D17" s="76" t="s">
        <v>50</v>
      </c>
      <c r="E17" s="77">
        <f>SUM(E6:E16)</f>
        <v>1593.52</v>
      </c>
      <c r="F17" s="77">
        <f>SUM(F6:F16)</f>
        <v>1290.52</v>
      </c>
      <c r="G17" s="77">
        <v>303</v>
      </c>
    </row>
    <row r="18" customHeight="1" spans="1:7">
      <c r="A18" s="78"/>
      <c r="B18" s="78"/>
      <c r="C18" s="78"/>
      <c r="D18" s="78"/>
      <c r="E18" s="78"/>
      <c r="F18" s="78"/>
      <c r="G18" s="78"/>
    </row>
    <row r="19" customHeight="1" spans="1:7">
      <c r="A19" s="78"/>
      <c r="B19" s="78"/>
      <c r="C19" s="78"/>
      <c r="D19" s="78"/>
      <c r="E19" s="78"/>
      <c r="F19" s="78"/>
      <c r="G19" s="78"/>
    </row>
    <row r="20" customHeight="1" spans="1:7">
      <c r="A20" s="78"/>
      <c r="B20" s="78"/>
      <c r="C20" s="78"/>
      <c r="D20" s="78"/>
      <c r="E20" s="78"/>
      <c r="F20" s="78"/>
      <c r="G20" s="78"/>
    </row>
    <row r="21" spans="1:7">
      <c r="A21" s="78"/>
      <c r="B21" s="78"/>
      <c r="C21" s="78"/>
      <c r="D21" s="78"/>
      <c r="E21" s="78"/>
      <c r="F21" s="78"/>
      <c r="G21" s="78"/>
    </row>
    <row r="25" spans="1:7">
      <c r="A25" s="78"/>
      <c r="B25" s="78"/>
      <c r="C25" s="78"/>
      <c r="D25" s="78"/>
      <c r="E25" s="78"/>
      <c r="F25" s="78"/>
      <c r="G25" s="78"/>
    </row>
    <row r="26" spans="1:7">
      <c r="A26" s="78"/>
      <c r="B26" s="78"/>
      <c r="C26" s="78"/>
      <c r="D26" s="78"/>
      <c r="E26" s="78"/>
      <c r="F26" s="78"/>
      <c r="G26" s="78"/>
    </row>
    <row r="27" spans="1:7">
      <c r="A27" s="78"/>
      <c r="B27" s="78"/>
      <c r="C27" s="78"/>
      <c r="D27" s="78"/>
      <c r="E27" s="78"/>
      <c r="F27" s="78"/>
      <c r="G27" s="78"/>
    </row>
    <row r="28" spans="1:7">
      <c r="A28" s="78"/>
      <c r="B28" s="78"/>
      <c r="C28" s="78"/>
      <c r="D28" s="78"/>
      <c r="E28" s="78"/>
      <c r="F28" s="78"/>
      <c r="G28" s="78"/>
    </row>
    <row r="29" spans="1:7">
      <c r="A29" s="78"/>
      <c r="B29" s="78"/>
      <c r="C29" s="78"/>
      <c r="D29" s="78"/>
      <c r="E29" s="78"/>
      <c r="F29" s="78"/>
      <c r="G29" s="78"/>
    </row>
    <row r="30" spans="1:7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>
      <c r="A32" s="78"/>
      <c r="B32" s="78"/>
      <c r="C32" s="78"/>
      <c r="D32" s="78"/>
      <c r="E32" s="78"/>
      <c r="F32" s="78"/>
      <c r="G32" s="78"/>
    </row>
    <row r="33" spans="1:7">
      <c r="A33" s="78"/>
      <c r="B33" s="78"/>
      <c r="C33" s="78"/>
      <c r="D33" s="78"/>
      <c r="E33" s="78"/>
      <c r="F33" s="78"/>
      <c r="G33" s="78"/>
    </row>
    <row r="34" spans="1:7">
      <c r="A34" s="78"/>
      <c r="B34" s="78"/>
      <c r="C34" s="78"/>
      <c r="D34" s="78"/>
      <c r="E34" s="78"/>
      <c r="F34" s="78"/>
      <c r="G34" s="78"/>
    </row>
    <row r="35" spans="1:7">
      <c r="A35" s="78"/>
      <c r="B35" s="78"/>
      <c r="C35" s="78"/>
      <c r="D35" s="78"/>
      <c r="E35" s="78"/>
      <c r="F35" s="78"/>
      <c r="G35" s="78"/>
    </row>
    <row r="36" spans="1:7">
      <c r="A36" s="78"/>
      <c r="B36" s="78"/>
      <c r="C36" s="78"/>
      <c r="D36" s="78"/>
      <c r="E36" s="78"/>
      <c r="F36" s="78"/>
      <c r="G36" s="78"/>
    </row>
    <row r="37" spans="1:7">
      <c r="A37" s="78"/>
      <c r="B37" s="78"/>
      <c r="C37" s="78"/>
      <c r="D37" s="78"/>
      <c r="E37" s="78"/>
      <c r="F37" s="78"/>
      <c r="G37" s="78"/>
    </row>
    <row r="38" spans="1:7">
      <c r="A38" s="78"/>
      <c r="B38" s="78"/>
      <c r="C38" s="78"/>
      <c r="D38" s="78"/>
      <c r="E38" s="78"/>
      <c r="F38" s="78"/>
      <c r="G38" s="78"/>
    </row>
    <row r="39" spans="1:7">
      <c r="A39" s="78"/>
      <c r="B39" s="78"/>
      <c r="C39" s="78"/>
      <c r="D39" s="78"/>
      <c r="E39" s="78"/>
      <c r="F39" s="78"/>
      <c r="G39" s="78"/>
    </row>
    <row r="40" spans="1:7">
      <c r="A40" s="78"/>
      <c r="B40" s="78"/>
      <c r="C40" s="78"/>
      <c r="D40" s="78"/>
      <c r="E40" s="78"/>
      <c r="F40" s="78"/>
      <c r="G40" s="78"/>
    </row>
    <row r="41" spans="1:7">
      <c r="A41" s="78"/>
      <c r="B41" s="78"/>
      <c r="C41" s="78"/>
      <c r="D41" s="78"/>
      <c r="E41" s="78"/>
      <c r="F41" s="78"/>
      <c r="G41" s="78"/>
    </row>
    <row r="42" spans="1:7">
      <c r="A42" s="78"/>
      <c r="B42" s="78"/>
      <c r="C42" s="78"/>
      <c r="D42" s="78"/>
      <c r="E42" s="78"/>
      <c r="F42" s="78"/>
      <c r="G42" s="78"/>
    </row>
    <row r="43" spans="1:7">
      <c r="A43" s="78"/>
      <c r="B43" s="78"/>
      <c r="C43" s="78"/>
      <c r="D43" s="78"/>
      <c r="E43" s="78"/>
      <c r="F43" s="78"/>
      <c r="G43" s="78"/>
    </row>
    <row r="44" spans="1:7">
      <c r="A44" s="78"/>
      <c r="B44" s="78"/>
      <c r="C44" s="78"/>
      <c r="D44" s="78"/>
      <c r="E44" s="78"/>
      <c r="F44" s="78"/>
      <c r="G44" s="78"/>
    </row>
    <row r="45" spans="1:7">
      <c r="A45" s="78"/>
      <c r="B45" s="78"/>
      <c r="C45" s="78"/>
      <c r="D45" s="78"/>
      <c r="E45" s="78"/>
      <c r="F45" s="78"/>
      <c r="G45" s="78"/>
    </row>
    <row r="46" spans="1:7">
      <c r="A46" s="78"/>
      <c r="B46" s="78"/>
      <c r="C46" s="78"/>
      <c r="D46" s="78"/>
      <c r="E46" s="78"/>
      <c r="F46" s="78"/>
      <c r="G46" s="78"/>
    </row>
    <row r="47" spans="1:7">
      <c r="A47" s="78"/>
      <c r="B47" s="78"/>
      <c r="C47" s="78"/>
      <c r="D47" s="78"/>
      <c r="E47" s="78"/>
      <c r="F47" s="78"/>
      <c r="G47" s="78"/>
    </row>
    <row r="48" spans="1:7">
      <c r="A48" s="78"/>
      <c r="B48" s="78"/>
      <c r="C48" s="78"/>
      <c r="D48" s="78"/>
      <c r="E48" s="78"/>
      <c r="F48" s="78"/>
      <c r="G48" s="78"/>
    </row>
    <row r="49" spans="1:7">
      <c r="A49" s="78"/>
      <c r="B49" s="78"/>
      <c r="C49" s="78"/>
      <c r="D49" s="78"/>
      <c r="E49" s="78"/>
      <c r="F49" s="78"/>
      <c r="G49" s="78"/>
    </row>
    <row r="50" spans="1:7">
      <c r="A50" s="78"/>
      <c r="B50" s="78"/>
      <c r="C50" s="78"/>
      <c r="D50" s="78"/>
      <c r="E50" s="78"/>
      <c r="F50" s="78"/>
      <c r="G50" s="78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 horizontalCentered="1"/>
  <pageMargins left="0.751388888888889" right="0.751388888888889" top="1" bottom="1" header="0.5" footer="0.5"/>
  <pageSetup paperSize="9" scale="8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F7" sqref="F7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32" t="s">
        <v>181</v>
      </c>
    </row>
    <row r="2" ht="24.75" customHeight="1" spans="1:6">
      <c r="A2" s="33" t="s">
        <v>182</v>
      </c>
      <c r="B2" s="33"/>
      <c r="C2" s="33"/>
      <c r="D2" s="33"/>
      <c r="E2" s="33"/>
      <c r="F2" s="33"/>
    </row>
    <row r="3" ht="21" customHeight="1" spans="1:6">
      <c r="A3" s="68"/>
      <c r="B3" s="69"/>
      <c r="C3" s="69"/>
      <c r="D3" s="50"/>
      <c r="E3" s="50"/>
      <c r="F3" s="32" t="s">
        <v>7</v>
      </c>
    </row>
    <row r="4" ht="24" customHeight="1" spans="1:6">
      <c r="A4" s="70" t="s">
        <v>152</v>
      </c>
      <c r="B4" s="71"/>
      <c r="C4" s="71"/>
      <c r="D4" s="71"/>
      <c r="E4" s="71"/>
      <c r="F4" s="72"/>
    </row>
    <row r="5" ht="18" customHeight="1" spans="1:6">
      <c r="A5" s="52" t="s">
        <v>50</v>
      </c>
      <c r="B5" s="52" t="s">
        <v>183</v>
      </c>
      <c r="C5" s="36" t="s">
        <v>184</v>
      </c>
      <c r="D5" s="37"/>
      <c r="E5" s="38"/>
      <c r="F5" s="51" t="s">
        <v>185</v>
      </c>
    </row>
    <row r="6" ht="29.25" customHeight="1" spans="1:6">
      <c r="A6" s="52"/>
      <c r="B6" s="52"/>
      <c r="C6" s="51" t="s">
        <v>153</v>
      </c>
      <c r="D6" s="53" t="s">
        <v>186</v>
      </c>
      <c r="E6" s="51" t="s">
        <v>187</v>
      </c>
      <c r="F6" s="53"/>
    </row>
    <row r="7" s="31" customFormat="1" ht="27.75" customHeight="1" spans="1:6">
      <c r="A7" s="66">
        <f>B7+C7+F7</f>
        <v>0</v>
      </c>
      <c r="B7" s="66">
        <f>一般公共预算基本支出表!E31</f>
        <v>0</v>
      </c>
      <c r="C7" s="66">
        <f>D7+E7</f>
        <v>0</v>
      </c>
      <c r="D7" s="66"/>
      <c r="E7" s="66">
        <f>一般公共预算基本支出表!E42</f>
        <v>0</v>
      </c>
      <c r="F7" s="66">
        <f>一般公共预算基本支出表!E36</f>
        <v>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51388888888889" right="0.751388888888889" top="1" bottom="1" header="0.5" footer="0.5"/>
  <pageSetup paperSize="9" scale="85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E6" sqref="E6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32" t="s">
        <v>188</v>
      </c>
    </row>
    <row r="2" ht="22.5" customHeight="1" spans="1:5">
      <c r="A2" s="33" t="s">
        <v>189</v>
      </c>
      <c r="B2" s="33"/>
      <c r="C2" s="33"/>
      <c r="D2" s="33"/>
      <c r="E2" s="33"/>
    </row>
    <row r="3" ht="23.25" customHeight="1" spans="1:5">
      <c r="A3" s="34"/>
      <c r="B3" s="50"/>
      <c r="C3" s="50"/>
      <c r="D3" s="50"/>
      <c r="E3" s="32" t="s">
        <v>7</v>
      </c>
    </row>
    <row r="4" ht="24" customHeight="1" spans="1:5">
      <c r="A4" s="40" t="s">
        <v>48</v>
      </c>
      <c r="B4" s="40" t="s">
        <v>49</v>
      </c>
      <c r="C4" s="40" t="s">
        <v>190</v>
      </c>
      <c r="D4" s="40"/>
      <c r="E4" s="40"/>
    </row>
    <row r="5" ht="24" customHeight="1" spans="1:5">
      <c r="A5" s="40"/>
      <c r="B5" s="40"/>
      <c r="C5" s="40" t="s">
        <v>50</v>
      </c>
      <c r="D5" s="40" t="s">
        <v>47</v>
      </c>
      <c r="E5" s="40" t="s">
        <v>154</v>
      </c>
    </row>
    <row r="6" s="31" customFormat="1" ht="29.25" customHeight="1" spans="1:5">
      <c r="A6" s="65"/>
      <c r="B6" s="65"/>
      <c r="C6" s="66">
        <f>SUM(D6:E6)</f>
        <v>0</v>
      </c>
      <c r="D6" s="66"/>
      <c r="E6" s="66"/>
    </row>
    <row r="7" customHeight="1" spans="1:1">
      <c r="A7" s="67"/>
    </row>
    <row r="8" customHeight="1" spans="1:2">
      <c r="A8" s="67"/>
      <c r="B8" s="67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1388888888889" right="0.751388888888889" top="1" bottom="1" header="0.5" footer="0.5"/>
  <pageSetup paperSize="9" scale="85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topLeftCell="A7" workbookViewId="0">
      <selection activeCell="D19" sqref="D19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32" t="s">
        <v>191</v>
      </c>
    </row>
    <row r="2" ht="21" customHeight="1" spans="1:4">
      <c r="A2" s="33" t="s">
        <v>192</v>
      </c>
      <c r="B2" s="33"/>
      <c r="C2" s="33"/>
      <c r="D2" s="33"/>
    </row>
    <row r="3" ht="21.75" customHeight="1" spans="1:4">
      <c r="A3" s="34"/>
      <c r="B3" s="50"/>
      <c r="C3" s="50"/>
      <c r="D3" s="32" t="s">
        <v>7</v>
      </c>
    </row>
    <row r="4" ht="18.75" customHeight="1" spans="1:4">
      <c r="A4" s="36" t="s">
        <v>193</v>
      </c>
      <c r="B4" s="38"/>
      <c r="C4" s="36" t="s">
        <v>9</v>
      </c>
      <c r="D4" s="38"/>
    </row>
    <row r="5" ht="18.75" customHeight="1" spans="1:4">
      <c r="A5" s="40" t="s">
        <v>10</v>
      </c>
      <c r="B5" s="40" t="s">
        <v>11</v>
      </c>
      <c r="C5" s="40" t="s">
        <v>10</v>
      </c>
      <c r="D5" s="40" t="s">
        <v>11</v>
      </c>
    </row>
    <row r="6" s="31" customFormat="1" ht="18.75" customHeight="1" spans="1:4">
      <c r="A6" s="56" t="s">
        <v>194</v>
      </c>
      <c r="B6" s="57">
        <v>1593.52</v>
      </c>
      <c r="C6" s="56" t="s">
        <v>13</v>
      </c>
      <c r="D6" s="57">
        <f>SUM(D7:D29)</f>
        <v>1593.52</v>
      </c>
    </row>
    <row r="7" s="31" customFormat="1" ht="18.75" customHeight="1" spans="1:4">
      <c r="A7" s="56" t="s">
        <v>195</v>
      </c>
      <c r="B7" s="57">
        <v>1593.52</v>
      </c>
      <c r="C7" s="58" t="s">
        <v>15</v>
      </c>
      <c r="D7" s="57">
        <f>财政拨款收支总表!D7</f>
        <v>1141.95</v>
      </c>
    </row>
    <row r="8" s="31" customFormat="1" ht="18.75" customHeight="1" spans="1:4">
      <c r="A8" s="59" t="s">
        <v>196</v>
      </c>
      <c r="B8" s="57"/>
      <c r="C8" s="56" t="s">
        <v>17</v>
      </c>
      <c r="D8" s="57">
        <f>财政拨款收支总表!D8</f>
        <v>0</v>
      </c>
    </row>
    <row r="9" s="31" customFormat="1" ht="18.75" customHeight="1" spans="1:4">
      <c r="A9" s="58" t="s">
        <v>197</v>
      </c>
      <c r="B9" s="57"/>
      <c r="C9" s="58" t="s">
        <v>19</v>
      </c>
      <c r="D9" s="57">
        <f>财政拨款收支总表!D9</f>
        <v>0</v>
      </c>
    </row>
    <row r="10" s="31" customFormat="1" ht="18.75" customHeight="1" spans="1:4">
      <c r="A10" s="58" t="s">
        <v>20</v>
      </c>
      <c r="B10" s="57"/>
      <c r="C10" s="58" t="s">
        <v>21</v>
      </c>
      <c r="D10" s="57">
        <f>财政拨款收支总表!D10</f>
        <v>0</v>
      </c>
    </row>
    <row r="11" s="31" customFormat="1" ht="18.75" customHeight="1" spans="1:4">
      <c r="A11" s="58" t="s">
        <v>198</v>
      </c>
      <c r="B11" s="57"/>
      <c r="C11" s="58" t="s">
        <v>22</v>
      </c>
      <c r="D11" s="57">
        <f>财政拨款收支总表!D11</f>
        <v>0</v>
      </c>
    </row>
    <row r="12" s="31" customFormat="1" ht="18.75" customHeight="1" spans="1:4">
      <c r="A12" s="58" t="s">
        <v>199</v>
      </c>
      <c r="B12" s="57"/>
      <c r="C12" s="58" t="s">
        <v>23</v>
      </c>
      <c r="D12" s="57">
        <f>财政拨款收支总表!D12</f>
        <v>0</v>
      </c>
    </row>
    <row r="13" s="31" customFormat="1" ht="18.75" customHeight="1" spans="1:4">
      <c r="A13" s="58" t="s">
        <v>200</v>
      </c>
      <c r="B13" s="57"/>
      <c r="C13" s="58" t="s">
        <v>24</v>
      </c>
      <c r="D13" s="57">
        <f>财政拨款收支总表!D13</f>
        <v>0</v>
      </c>
    </row>
    <row r="14" s="31" customFormat="1" ht="18.75" customHeight="1" spans="1:4">
      <c r="A14" s="60"/>
      <c r="B14" s="57"/>
      <c r="C14" s="58" t="s">
        <v>25</v>
      </c>
      <c r="D14" s="57">
        <f>财政拨款收支总表!D14</f>
        <v>80.26</v>
      </c>
    </row>
    <row r="15" s="31" customFormat="1" ht="18.75" customHeight="1" spans="1:4">
      <c r="A15" s="58"/>
      <c r="B15" s="57"/>
      <c r="C15" s="58" t="s">
        <v>26</v>
      </c>
      <c r="D15" s="57">
        <f>财政拨款收支总表!D15</f>
        <v>32.91</v>
      </c>
    </row>
    <row r="16" s="31" customFormat="1" ht="18.75" customHeight="1" spans="1:4">
      <c r="A16" s="58"/>
      <c r="B16" s="57"/>
      <c r="C16" s="58" t="s">
        <v>27</v>
      </c>
      <c r="D16" s="57">
        <f>财政拨款收支总表!D16</f>
        <v>0</v>
      </c>
    </row>
    <row r="17" s="31" customFormat="1" ht="18.75" customHeight="1" spans="1:4">
      <c r="A17" s="58"/>
      <c r="B17" s="57"/>
      <c r="C17" s="58" t="s">
        <v>28</v>
      </c>
      <c r="D17" s="57">
        <f>财政拨款收支总表!D17</f>
        <v>0</v>
      </c>
    </row>
    <row r="18" s="31" customFormat="1" ht="18.75" customHeight="1" spans="1:4">
      <c r="A18" s="58"/>
      <c r="B18" s="57"/>
      <c r="C18" s="61" t="s">
        <v>29</v>
      </c>
      <c r="D18" s="57">
        <f>财政拨款收支总表!D18</f>
        <v>303</v>
      </c>
    </row>
    <row r="19" s="31" customFormat="1" ht="18.75" customHeight="1" spans="1:4">
      <c r="A19" s="62"/>
      <c r="B19" s="57"/>
      <c r="C19" s="58" t="s">
        <v>30</v>
      </c>
      <c r="D19" s="57">
        <f>财政拨款收支总表!D19</f>
        <v>0</v>
      </c>
    </row>
    <row r="20" s="31" customFormat="1" ht="18.75" customHeight="1" spans="1:4">
      <c r="A20" s="62"/>
      <c r="B20" s="57"/>
      <c r="C20" s="58" t="s">
        <v>31</v>
      </c>
      <c r="D20" s="57">
        <f>财政拨款收支总表!D20</f>
        <v>0</v>
      </c>
    </row>
    <row r="21" s="31" customFormat="1" ht="18.75" customHeight="1" spans="1:4">
      <c r="A21" s="62"/>
      <c r="B21" s="57"/>
      <c r="C21" s="58" t="s">
        <v>32</v>
      </c>
      <c r="D21" s="57">
        <f>财政拨款收支总表!D21</f>
        <v>0</v>
      </c>
    </row>
    <row r="22" s="31" customFormat="1" ht="18.75" customHeight="1" spans="1:4">
      <c r="A22" s="62"/>
      <c r="B22" s="57"/>
      <c r="C22" s="58" t="s">
        <v>33</v>
      </c>
      <c r="D22" s="57">
        <f>财政拨款收支总表!D22</f>
        <v>0</v>
      </c>
    </row>
    <row r="23" s="31" customFormat="1" ht="18.75" customHeight="1" spans="1:4">
      <c r="A23" s="62"/>
      <c r="B23" s="57"/>
      <c r="C23" s="58" t="s">
        <v>34</v>
      </c>
      <c r="D23" s="57">
        <f>财政拨款收支总表!D23</f>
        <v>0</v>
      </c>
    </row>
    <row r="24" s="31" customFormat="1" ht="18.75" customHeight="1" spans="1:4">
      <c r="A24" s="62"/>
      <c r="B24" s="57"/>
      <c r="C24" s="58" t="s">
        <v>35</v>
      </c>
      <c r="D24" s="57">
        <f>财政拨款收支总表!D24</f>
        <v>0</v>
      </c>
    </row>
    <row r="25" s="31" customFormat="1" ht="18.75" customHeight="1" spans="2:4">
      <c r="B25" s="63"/>
      <c r="C25" s="58" t="s">
        <v>36</v>
      </c>
      <c r="D25" s="57">
        <f>财政拨款收支总表!D25</f>
        <v>35.4</v>
      </c>
    </row>
    <row r="26" spans="1:4">
      <c r="A26" s="64"/>
      <c r="B26" s="64"/>
      <c r="C26" s="58" t="s">
        <v>37</v>
      </c>
      <c r="D26" s="57">
        <f>财政拨款收支总表!D26</f>
        <v>0</v>
      </c>
    </row>
    <row r="27" spans="1:4">
      <c r="A27" s="64"/>
      <c r="B27" s="64"/>
      <c r="C27" s="58" t="s">
        <v>38</v>
      </c>
      <c r="D27" s="57">
        <f>财政拨款收支总表!D27</f>
        <v>0</v>
      </c>
    </row>
    <row r="28" spans="1:4">
      <c r="A28" s="64"/>
      <c r="B28" s="64"/>
      <c r="C28" s="58" t="s">
        <v>39</v>
      </c>
      <c r="D28" s="57">
        <f>财政拨款收支总表!D28</f>
        <v>0</v>
      </c>
    </row>
    <row r="29" spans="1:4">
      <c r="A29" s="64"/>
      <c r="B29" s="64"/>
      <c r="C29" s="58" t="s">
        <v>40</v>
      </c>
      <c r="D29" s="57">
        <f>财政拨款收支总表!D29</f>
        <v>0</v>
      </c>
    </row>
    <row r="30" ht="20.1" customHeight="1" spans="1:4">
      <c r="A30" s="58" t="s">
        <v>201</v>
      </c>
      <c r="B30" s="57">
        <f>B13+B12+B11+B10+B6</f>
        <v>1593.52</v>
      </c>
      <c r="C30" s="58" t="s">
        <v>43</v>
      </c>
      <c r="D30" s="57">
        <f>D6</f>
        <v>1593.52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786805555555556" bottom="0.786805555555556" header="0.511805555555556" footer="0.511805555555556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tabSelected="1" workbookViewId="0">
      <selection activeCell="F11" sqref="F11:F13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32" t="s">
        <v>202</v>
      </c>
    </row>
    <row r="2" ht="22.5" customHeight="1" spans="1:13">
      <c r="A2" s="33" t="s">
        <v>203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8" customHeight="1" spans="1:13">
      <c r="A3" s="3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2" t="s">
        <v>7</v>
      </c>
    </row>
    <row r="4" ht="24" customHeight="1" spans="1:13">
      <c r="A4" s="40" t="s">
        <v>204</v>
      </c>
      <c r="B4" s="40"/>
      <c r="C4" s="40"/>
      <c r="D4" s="40"/>
      <c r="E4" s="51" t="s">
        <v>50</v>
      </c>
      <c r="F4" s="52" t="s">
        <v>205</v>
      </c>
      <c r="G4" s="52"/>
      <c r="H4" s="52"/>
      <c r="I4" s="52"/>
      <c r="J4" s="52" t="s">
        <v>206</v>
      </c>
      <c r="K4" s="52" t="s">
        <v>207</v>
      </c>
      <c r="L4" s="52" t="s">
        <v>208</v>
      </c>
      <c r="M4" s="52" t="s">
        <v>209</v>
      </c>
    </row>
    <row r="5" ht="38.25" customHeight="1" spans="1:13">
      <c r="A5" s="52" t="s">
        <v>48</v>
      </c>
      <c r="B5" s="52"/>
      <c r="C5" s="52"/>
      <c r="D5" s="52" t="s">
        <v>49</v>
      </c>
      <c r="E5" s="53"/>
      <c r="F5" s="52" t="s">
        <v>153</v>
      </c>
      <c r="G5" s="52" t="s">
        <v>210</v>
      </c>
      <c r="H5" s="52" t="s">
        <v>211</v>
      </c>
      <c r="I5" s="52" t="s">
        <v>212</v>
      </c>
      <c r="J5" s="52"/>
      <c r="K5" s="52"/>
      <c r="L5" s="52"/>
      <c r="M5" s="52"/>
    </row>
    <row r="6" s="31" customFormat="1" ht="24.75" customHeight="1" spans="1:13">
      <c r="A6" s="45" t="s">
        <v>155</v>
      </c>
      <c r="B6" s="45" t="s">
        <v>156</v>
      </c>
      <c r="C6" s="45" t="s">
        <v>157</v>
      </c>
      <c r="D6" s="42" t="s">
        <v>213</v>
      </c>
      <c r="E6" s="44">
        <f>F6+J6+K6+L6+M6</f>
        <v>1141.95</v>
      </c>
      <c r="F6" s="44">
        <f>G6+H6+I6</f>
        <v>1141.95</v>
      </c>
      <c r="G6" s="44">
        <v>1141.95</v>
      </c>
      <c r="H6" s="54"/>
      <c r="I6" s="54"/>
      <c r="J6" s="54"/>
      <c r="K6" s="54"/>
      <c r="L6" s="54"/>
      <c r="M6" s="54"/>
    </row>
    <row r="7" s="31" customFormat="1" ht="24.75" customHeight="1" spans="1:13">
      <c r="A7" s="41" t="s">
        <v>159</v>
      </c>
      <c r="B7" s="41" t="s">
        <v>160</v>
      </c>
      <c r="C7" s="41" t="s">
        <v>160</v>
      </c>
      <c r="D7" s="42" t="s">
        <v>161</v>
      </c>
      <c r="E7" s="43">
        <f t="shared" ref="E7:E14" si="0">F7</f>
        <v>49.45</v>
      </c>
      <c r="F7" s="44">
        <f t="shared" ref="F7:F16" si="1">G7+H7+I7</f>
        <v>49.45</v>
      </c>
      <c r="G7" s="43">
        <v>49.45</v>
      </c>
      <c r="H7" s="54"/>
      <c r="I7" s="54"/>
      <c r="J7" s="54"/>
      <c r="K7" s="54"/>
      <c r="L7" s="54"/>
      <c r="M7" s="54"/>
    </row>
    <row r="8" s="31" customFormat="1" ht="24.75" customHeight="1" spans="1:13">
      <c r="A8" s="41" t="s">
        <v>159</v>
      </c>
      <c r="B8" s="41" t="s">
        <v>160</v>
      </c>
      <c r="C8" s="41" t="s">
        <v>162</v>
      </c>
      <c r="D8" s="42" t="s">
        <v>163</v>
      </c>
      <c r="E8" s="43">
        <f t="shared" si="0"/>
        <v>24.72</v>
      </c>
      <c r="F8" s="44">
        <f t="shared" si="1"/>
        <v>24.72</v>
      </c>
      <c r="G8" s="43">
        <v>24.72</v>
      </c>
      <c r="H8" s="54"/>
      <c r="I8" s="54"/>
      <c r="J8" s="54"/>
      <c r="K8" s="54"/>
      <c r="L8" s="54"/>
      <c r="M8" s="54"/>
    </row>
    <row r="9" s="31" customFormat="1" ht="24.75" customHeight="1" spans="1:13">
      <c r="A9" s="41" t="s">
        <v>159</v>
      </c>
      <c r="B9" s="41" t="s">
        <v>164</v>
      </c>
      <c r="C9" s="41" t="s">
        <v>165</v>
      </c>
      <c r="D9" s="42" t="s">
        <v>166</v>
      </c>
      <c r="E9" s="43">
        <f t="shared" si="0"/>
        <v>4.62</v>
      </c>
      <c r="F9" s="44">
        <f t="shared" si="1"/>
        <v>4.62</v>
      </c>
      <c r="G9" s="43">
        <v>4.62</v>
      </c>
      <c r="H9" s="54"/>
      <c r="I9" s="54"/>
      <c r="J9" s="54"/>
      <c r="K9" s="54"/>
      <c r="L9" s="54"/>
      <c r="M9" s="54"/>
    </row>
    <row r="10" s="31" customFormat="1" ht="24.75" customHeight="1" spans="1:13">
      <c r="A10" s="41" t="s">
        <v>159</v>
      </c>
      <c r="B10" s="41" t="s">
        <v>164</v>
      </c>
      <c r="C10" s="41" t="s">
        <v>156</v>
      </c>
      <c r="D10" s="42" t="s">
        <v>167</v>
      </c>
      <c r="E10" s="43">
        <f t="shared" si="0"/>
        <v>1.47</v>
      </c>
      <c r="F10" s="44">
        <f t="shared" si="1"/>
        <v>1.47</v>
      </c>
      <c r="G10" s="43">
        <v>1.47</v>
      </c>
      <c r="H10" s="54"/>
      <c r="I10" s="54"/>
      <c r="J10" s="54"/>
      <c r="K10" s="54"/>
      <c r="L10" s="54"/>
      <c r="M10" s="54"/>
    </row>
    <row r="11" s="31" customFormat="1" ht="24.75" customHeight="1" spans="1:13">
      <c r="A11" s="41" t="s">
        <v>168</v>
      </c>
      <c r="B11" s="41" t="s">
        <v>169</v>
      </c>
      <c r="C11" s="41" t="s">
        <v>157</v>
      </c>
      <c r="D11" s="42" t="s">
        <v>170</v>
      </c>
      <c r="E11" s="43">
        <f t="shared" si="0"/>
        <v>23.6</v>
      </c>
      <c r="F11" s="44">
        <f t="shared" si="1"/>
        <v>23.6</v>
      </c>
      <c r="G11" s="43">
        <v>23.6</v>
      </c>
      <c r="H11" s="54"/>
      <c r="I11" s="54"/>
      <c r="J11" s="54"/>
      <c r="K11" s="54"/>
      <c r="L11" s="54"/>
      <c r="M11" s="54"/>
    </row>
    <row r="12" s="31" customFormat="1" ht="24.75" customHeight="1" spans="1:13">
      <c r="A12" s="41" t="s">
        <v>168</v>
      </c>
      <c r="B12" s="41" t="s">
        <v>169</v>
      </c>
      <c r="C12" s="41" t="s">
        <v>156</v>
      </c>
      <c r="D12" s="42" t="s">
        <v>171</v>
      </c>
      <c r="E12" s="43">
        <f t="shared" si="0"/>
        <v>8.44</v>
      </c>
      <c r="F12" s="44">
        <f t="shared" si="1"/>
        <v>8.44</v>
      </c>
      <c r="G12" s="43">
        <v>8.44</v>
      </c>
      <c r="H12" s="54"/>
      <c r="I12" s="54"/>
      <c r="J12" s="54"/>
      <c r="K12" s="54"/>
      <c r="L12" s="54"/>
      <c r="M12" s="54"/>
    </row>
    <row r="13" s="31" customFormat="1" ht="24.75" customHeight="1" spans="1:13">
      <c r="A13" s="41" t="s">
        <v>168</v>
      </c>
      <c r="B13" s="41" t="s">
        <v>169</v>
      </c>
      <c r="C13" s="41" t="s">
        <v>172</v>
      </c>
      <c r="D13" s="42" t="s">
        <v>173</v>
      </c>
      <c r="E13" s="43">
        <f t="shared" si="0"/>
        <v>0.87</v>
      </c>
      <c r="F13" s="44">
        <f t="shared" si="1"/>
        <v>0.87</v>
      </c>
      <c r="G13" s="43">
        <v>0.87</v>
      </c>
      <c r="H13" s="54"/>
      <c r="I13" s="54"/>
      <c r="J13" s="54"/>
      <c r="K13" s="54"/>
      <c r="L13" s="54"/>
      <c r="M13" s="54"/>
    </row>
    <row r="14" s="31" customFormat="1" ht="24.75" customHeight="1" spans="1:13">
      <c r="A14" s="41" t="s">
        <v>174</v>
      </c>
      <c r="B14" s="41" t="s">
        <v>165</v>
      </c>
      <c r="C14" s="41" t="s">
        <v>157</v>
      </c>
      <c r="D14" s="42" t="s">
        <v>175</v>
      </c>
      <c r="E14" s="43">
        <f t="shared" si="0"/>
        <v>35.4</v>
      </c>
      <c r="F14" s="44">
        <f t="shared" si="1"/>
        <v>35.4</v>
      </c>
      <c r="G14" s="43">
        <v>35.4</v>
      </c>
      <c r="H14" s="54"/>
      <c r="I14" s="54"/>
      <c r="J14" s="54"/>
      <c r="K14" s="54"/>
      <c r="L14" s="54"/>
      <c r="M14" s="54"/>
    </row>
    <row r="15" s="31" customFormat="1" ht="24.75" customHeight="1" spans="1:13">
      <c r="A15" s="45" t="s">
        <v>176</v>
      </c>
      <c r="B15" s="45" t="s">
        <v>177</v>
      </c>
      <c r="C15" s="45" t="s">
        <v>160</v>
      </c>
      <c r="D15" s="42" t="s">
        <v>178</v>
      </c>
      <c r="E15" s="44">
        <f>F15+J15+K15+L15+M15</f>
        <v>300</v>
      </c>
      <c r="F15" s="44">
        <f t="shared" si="1"/>
        <v>300</v>
      </c>
      <c r="G15" s="44">
        <v>300</v>
      </c>
      <c r="H15" s="54"/>
      <c r="I15" s="54"/>
      <c r="J15" s="54"/>
      <c r="K15" s="54"/>
      <c r="L15" s="54"/>
      <c r="M15" s="54"/>
    </row>
    <row r="16" s="31" customFormat="1" ht="24.75" customHeight="1" spans="1:13">
      <c r="A16" s="45" t="s">
        <v>176</v>
      </c>
      <c r="B16" s="45" t="s">
        <v>157</v>
      </c>
      <c r="C16" s="45" t="s">
        <v>179</v>
      </c>
      <c r="D16" s="42" t="s">
        <v>180</v>
      </c>
      <c r="E16" s="44">
        <f>F16+J16+K16+L16+M16</f>
        <v>3</v>
      </c>
      <c r="F16" s="44">
        <f t="shared" si="1"/>
        <v>3</v>
      </c>
      <c r="G16" s="44">
        <v>3</v>
      </c>
      <c r="H16" s="54"/>
      <c r="I16" s="54"/>
      <c r="J16" s="54"/>
      <c r="K16" s="54"/>
      <c r="L16" s="54"/>
      <c r="M16" s="54"/>
    </row>
    <row r="17" ht="24.75" customHeight="1" spans="1:13">
      <c r="A17" s="46"/>
      <c r="B17" s="46"/>
      <c r="C17" s="46"/>
      <c r="D17" s="47" t="s">
        <v>50</v>
      </c>
      <c r="E17" s="55">
        <f>SUM(E6:E16)</f>
        <v>1593.52</v>
      </c>
      <c r="F17" s="55">
        <f>SUM(F6:F16)</f>
        <v>1593.52</v>
      </c>
      <c r="G17" s="55">
        <f>SUM(G6:G16)</f>
        <v>1593.52</v>
      </c>
      <c r="H17" s="54">
        <f t="shared" ref="G17:M17" si="2">H6</f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</row>
    <row r="18" customHeight="1"/>
    <row r="19" customHeight="1"/>
    <row r="20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showZeros="0" workbookViewId="0">
      <selection activeCell="G9" sqref="G9"/>
    </sheetView>
  </sheetViews>
  <sheetFormatPr defaultColWidth="9" defaultRowHeight="14.25"/>
  <cols>
    <col min="1" max="3" width="8.625" customWidth="1"/>
    <col min="4" max="4" width="21" customWidth="1"/>
    <col min="5" max="6" width="12.25" customWidth="1"/>
    <col min="7" max="7" width="11.75" customWidth="1"/>
  </cols>
  <sheetData>
    <row r="1" customHeight="1" spans="7:7">
      <c r="G1" s="32" t="s">
        <v>214</v>
      </c>
    </row>
    <row r="2" ht="21" customHeight="1" spans="1:7">
      <c r="A2" s="33" t="s">
        <v>215</v>
      </c>
      <c r="B2" s="33"/>
      <c r="C2" s="33"/>
      <c r="D2" s="33"/>
      <c r="E2" s="33"/>
      <c r="F2" s="33"/>
      <c r="G2" s="33"/>
    </row>
    <row r="3" ht="20.25" customHeight="1" spans="1:7">
      <c r="A3" s="34"/>
      <c r="B3" s="35"/>
      <c r="C3" s="35"/>
      <c r="D3" s="35"/>
      <c r="E3" s="35"/>
      <c r="F3" s="35"/>
      <c r="G3" s="32" t="s">
        <v>7</v>
      </c>
    </row>
    <row r="4" ht="24.75" customHeight="1" spans="1:7">
      <c r="A4" s="36" t="s">
        <v>48</v>
      </c>
      <c r="B4" s="37"/>
      <c r="C4" s="38"/>
      <c r="D4" s="39" t="s">
        <v>49</v>
      </c>
      <c r="E4" s="40" t="s">
        <v>50</v>
      </c>
      <c r="F4" s="40" t="s">
        <v>47</v>
      </c>
      <c r="G4" s="40" t="s">
        <v>154</v>
      </c>
    </row>
    <row r="5" s="31" customFormat="1" ht="24" customHeight="1" spans="1:10">
      <c r="A5" s="41" t="s">
        <v>155</v>
      </c>
      <c r="B5" s="41" t="s">
        <v>156</v>
      </c>
      <c r="C5" s="41" t="s">
        <v>157</v>
      </c>
      <c r="D5" s="42" t="s">
        <v>158</v>
      </c>
      <c r="E5" s="43">
        <f t="shared" ref="E5:E13" si="0">F5</f>
        <v>1141.95</v>
      </c>
      <c r="F5" s="43">
        <v>1141.95</v>
      </c>
      <c r="G5" s="44"/>
      <c r="J5" s="49"/>
    </row>
    <row r="6" s="31" customFormat="1" ht="24" customHeight="1" spans="1:10">
      <c r="A6" s="41" t="s">
        <v>159</v>
      </c>
      <c r="B6" s="41" t="s">
        <v>160</v>
      </c>
      <c r="C6" s="41" t="s">
        <v>160</v>
      </c>
      <c r="D6" s="42" t="s">
        <v>161</v>
      </c>
      <c r="E6" s="43">
        <f t="shared" si="0"/>
        <v>49.45</v>
      </c>
      <c r="F6" s="43">
        <v>49.45</v>
      </c>
      <c r="G6" s="44"/>
      <c r="J6" s="49"/>
    </row>
    <row r="7" s="31" customFormat="1" ht="24" customHeight="1" spans="1:10">
      <c r="A7" s="41" t="s">
        <v>159</v>
      </c>
      <c r="B7" s="41" t="s">
        <v>160</v>
      </c>
      <c r="C7" s="41" t="s">
        <v>162</v>
      </c>
      <c r="D7" s="42" t="s">
        <v>163</v>
      </c>
      <c r="E7" s="43">
        <f t="shared" si="0"/>
        <v>24.72</v>
      </c>
      <c r="F7" s="43">
        <v>24.72</v>
      </c>
      <c r="G7" s="44"/>
      <c r="J7" s="49"/>
    </row>
    <row r="8" s="31" customFormat="1" ht="24" customHeight="1" spans="1:10">
      <c r="A8" s="41" t="s">
        <v>159</v>
      </c>
      <c r="B8" s="41" t="s">
        <v>164</v>
      </c>
      <c r="C8" s="41" t="s">
        <v>165</v>
      </c>
      <c r="D8" s="42" t="s">
        <v>166</v>
      </c>
      <c r="E8" s="43">
        <f t="shared" si="0"/>
        <v>4.62</v>
      </c>
      <c r="F8" s="43">
        <v>4.62</v>
      </c>
      <c r="G8" s="44"/>
      <c r="J8" s="49"/>
    </row>
    <row r="9" s="31" customFormat="1" ht="24" customHeight="1" spans="1:10">
      <c r="A9" s="41" t="s">
        <v>159</v>
      </c>
      <c r="B9" s="41" t="s">
        <v>164</v>
      </c>
      <c r="C9" s="41" t="s">
        <v>156</v>
      </c>
      <c r="D9" s="42" t="s">
        <v>167</v>
      </c>
      <c r="E9" s="43">
        <f t="shared" si="0"/>
        <v>1.47</v>
      </c>
      <c r="F9" s="43">
        <v>1.47</v>
      </c>
      <c r="G9" s="44"/>
      <c r="J9" s="49"/>
    </row>
    <row r="10" s="31" customFormat="1" ht="24" customHeight="1" spans="1:10">
      <c r="A10" s="41" t="s">
        <v>168</v>
      </c>
      <c r="B10" s="41" t="s">
        <v>169</v>
      </c>
      <c r="C10" s="41" t="s">
        <v>157</v>
      </c>
      <c r="D10" s="42" t="s">
        <v>170</v>
      </c>
      <c r="E10" s="43">
        <f t="shared" si="0"/>
        <v>23.6</v>
      </c>
      <c r="F10" s="43">
        <v>23.6</v>
      </c>
      <c r="G10" s="44"/>
      <c r="J10" s="49"/>
    </row>
    <row r="11" s="31" customFormat="1" ht="24" customHeight="1" spans="1:10">
      <c r="A11" s="41" t="s">
        <v>168</v>
      </c>
      <c r="B11" s="41" t="s">
        <v>169</v>
      </c>
      <c r="C11" s="41" t="s">
        <v>156</v>
      </c>
      <c r="D11" s="42" t="s">
        <v>171</v>
      </c>
      <c r="E11" s="43">
        <f t="shared" si="0"/>
        <v>8.44</v>
      </c>
      <c r="F11" s="43">
        <v>8.44</v>
      </c>
      <c r="G11" s="44"/>
      <c r="J11" s="49"/>
    </row>
    <row r="12" s="31" customFormat="1" ht="24" customHeight="1" spans="1:10">
      <c r="A12" s="41" t="s">
        <v>168</v>
      </c>
      <c r="B12" s="41" t="s">
        <v>169</v>
      </c>
      <c r="C12" s="41" t="s">
        <v>172</v>
      </c>
      <c r="D12" s="42" t="s">
        <v>173</v>
      </c>
      <c r="E12" s="43">
        <f t="shared" si="0"/>
        <v>0.87</v>
      </c>
      <c r="F12" s="43">
        <v>0.87</v>
      </c>
      <c r="G12" s="44"/>
      <c r="J12" s="49"/>
    </row>
    <row r="13" s="31" customFormat="1" ht="24" customHeight="1" spans="1:10">
      <c r="A13" s="41" t="s">
        <v>174</v>
      </c>
      <c r="B13" s="41" t="s">
        <v>165</v>
      </c>
      <c r="C13" s="41" t="s">
        <v>157</v>
      </c>
      <c r="D13" s="42" t="s">
        <v>175</v>
      </c>
      <c r="E13" s="43">
        <f t="shared" si="0"/>
        <v>35.4</v>
      </c>
      <c r="F13" s="43">
        <v>35.4</v>
      </c>
      <c r="G13" s="44"/>
      <c r="J13" s="49"/>
    </row>
    <row r="14" s="31" customFormat="1" ht="24" customHeight="1" spans="1:10">
      <c r="A14" s="45" t="s">
        <v>176</v>
      </c>
      <c r="B14" s="45" t="s">
        <v>177</v>
      </c>
      <c r="C14" s="45" t="s">
        <v>160</v>
      </c>
      <c r="D14" s="42" t="s">
        <v>178</v>
      </c>
      <c r="E14" s="44">
        <f>G14</f>
        <v>300</v>
      </c>
      <c r="F14" s="44"/>
      <c r="G14" s="44">
        <v>300</v>
      </c>
      <c r="J14" s="49"/>
    </row>
    <row r="15" s="31" customFormat="1" ht="24" customHeight="1" spans="1:10">
      <c r="A15" s="45" t="s">
        <v>176</v>
      </c>
      <c r="B15" s="45" t="s">
        <v>157</v>
      </c>
      <c r="C15" s="45" t="s">
        <v>179</v>
      </c>
      <c r="D15" s="42" t="s">
        <v>180</v>
      </c>
      <c r="E15" s="44">
        <f>G15</f>
        <v>3</v>
      </c>
      <c r="F15" s="44"/>
      <c r="G15" s="44">
        <v>3</v>
      </c>
      <c r="J15" s="49"/>
    </row>
    <row r="16" ht="24" customHeight="1" spans="1:7">
      <c r="A16" s="46"/>
      <c r="B16" s="46"/>
      <c r="C16" s="46"/>
      <c r="D16" s="47" t="s">
        <v>50</v>
      </c>
      <c r="E16" s="48">
        <f>SUM(E5:E15)</f>
        <v>1593.52</v>
      </c>
      <c r="F16" s="48">
        <f>SUM(F5:F15)</f>
        <v>1290.52</v>
      </c>
      <c r="G16" s="48">
        <v>303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匆匆娜年</cp:lastModifiedBy>
  <dcterms:created xsi:type="dcterms:W3CDTF">1996-12-17T01:32:00Z</dcterms:created>
  <cp:lastPrinted>2018-02-02T01:14:00Z</cp:lastPrinted>
  <dcterms:modified xsi:type="dcterms:W3CDTF">2020-03-11T01:03:20Z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2052-11.1.0.9440</vt:lpwstr>
  </property>
</Properties>
</file>