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tabRatio="585" firstSheet="17" activeTab="21"/>
  </bookViews>
  <sheets>
    <sheet name="管委会部门预算" sheetId="28" r:id="rId1"/>
    <sheet name="表1收支总表" sheetId="38" r:id="rId2"/>
    <sheet name="2收入总表" sheetId="49" r:id="rId3"/>
    <sheet name="表3部门支出" sheetId="40" r:id="rId4"/>
    <sheet name="表4财政拨款收支" sheetId="41" r:id="rId5"/>
    <sheet name="表5部门一般公共预算支出" sheetId="53" r:id="rId6"/>
    <sheet name="一般公共预算支出表" sheetId="27" state="hidden" r:id="rId7"/>
    <sheet name="表6一般公共预算基本支出" sheetId="43" r:id="rId8"/>
    <sheet name="7工资福利(政府预算)" sheetId="54" r:id="rId9"/>
    <sheet name="8工资福利" sheetId="55" r:id="rId10"/>
    <sheet name="9个人家庭(政府预算)" sheetId="56" r:id="rId11"/>
    <sheet name="10个人家庭" sheetId="58" r:id="rId12"/>
    <sheet name="11商品服务(政府预算) (2)" sheetId="60" r:id="rId13"/>
    <sheet name="12商品服务" sheetId="59" r:id="rId14"/>
    <sheet name="表13三公" sheetId="44" r:id="rId15"/>
    <sheet name="表14政府性基金" sheetId="46" r:id="rId16"/>
    <sheet name="15政府性基金(政府预算)" sheetId="61" r:id="rId17"/>
    <sheet name="16政府性基金（部门预算）" sheetId="62" r:id="rId18"/>
    <sheet name="17国有资本经营预算" sheetId="63" r:id="rId19"/>
    <sheet name="18财政专户管理资金" sheetId="64" r:id="rId20"/>
    <sheet name="19专项清单" sheetId="65" r:id="rId21"/>
    <sheet name="表20整体绩效目标" sheetId="2" r:id="rId22"/>
    <sheet name="Sheet3" sheetId="3" r:id="rId23"/>
    <sheet name="Sheet4" sheetId="24" r:id="rId24"/>
    <sheet name="Sheet1" sheetId="66" r:id="rId25"/>
  </sheets>
  <definedNames>
    <definedName name="_xlnm.Print_Area">#N/A</definedName>
    <definedName name="Print_Area_1">#N/A</definedName>
    <definedName name="_xlnm.Print_Titles" hidden="1">#N/A</definedName>
    <definedName name="Print_Titles_1" hidden="1">#N/A</definedName>
    <definedName name="_xlnm.Print_Titles" localSheetId="1">表1收支总表!$5:$6</definedName>
    <definedName name="_xlnm.Print_Titles" localSheetId="3">表3部门支出!$4:$6</definedName>
    <definedName name="_xlnm.Print_Titles" localSheetId="7">表6一般公共预算基本支出!$4:$5</definedName>
    <definedName name="_xlnm.Print_Titles" localSheetId="5">表5部门一般公共预算支出!$4:$6</definedName>
    <definedName name="_xlnm.Print_Titles" localSheetId="20">'19专项清单'!$4:$6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<sst xmlns="http://schemas.openxmlformats.org/spreadsheetml/2006/main" count="1417" uniqueCount="590">
  <si>
    <t>邵阳经济开发区</t>
  </si>
  <si>
    <t>2025年部门预算表</t>
  </si>
  <si>
    <t xml:space="preserve">        单位名称:邵阳经济技术开发区管理委员会</t>
  </si>
  <si>
    <t xml:space="preserve">        联系电话:0739-5486000</t>
  </si>
  <si>
    <t>部门公开表1</t>
  </si>
  <si>
    <t>部门收支预算总表</t>
  </si>
  <si>
    <t>单位：101001-邵阳经济技术开发区管理委员会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</si>
  <si>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</si>
  <si>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</si>
  <si>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</si>
  <si>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</si>
  <si>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</si>
  <si>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</si>
  <si>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</si>
  <si>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</si>
  <si>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</si>
  <si>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</si>
  <si>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</si>
  <si>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</si>
  <si>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</si>
  <si>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</si>
  <si>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  工资福利支出</t>
  </si>
  <si>
    <t>二、机关商品和服务支出</t>
  </si>
  <si>
    <t xml:space="preserve">      纳入一般公共预算管理的非税收入拨款</t>
  </si>
  <si>
    <t>（三）国防支出</t>
  </si>
  <si>
    <t xml:space="preserve">      商品和服务支出</t>
  </si>
  <si>
    <t>三、机关资本性支出（一）</t>
  </si>
  <si>
    <t xml:space="preserve">        行政事业性收费收入</t>
  </si>
  <si>
    <t>（四）公共安全支出</t>
  </si>
  <si>
    <t xml:space="preserve">  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</si>
  <si>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</si>
  <si>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</si>
  <si>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</si>
  <si>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</si>
  <si>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</si>
  <si>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</si>
  <si>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</si>
  <si>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</si>
  <si>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</si>
  <si>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</si>
  <si>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</si>
  <si>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  按项目管理的商品和服务支出</t>
  </si>
  <si>
    <t>七、对企业补助</t>
  </si>
  <si>
    <t xml:space="preserve">        罚没收入</t>
  </si>
  <si>
    <t>（八）社会保障和就业支出</t>
  </si>
  <si>
    <t xml:space="preserve">  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</si>
  <si>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</si>
  <si>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</si>
  <si>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</si>
  <si>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  债务利息及费用支出</t>
  </si>
  <si>
    <t>九、对个人和家庭的补助</t>
  </si>
  <si>
    <t xml:space="preserve">        政府住房基金收入</t>
  </si>
  <si>
    <t>（十）卫生健康支出</t>
  </si>
  <si>
    <t xml:space="preserve">  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</si>
  <si>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</si>
  <si>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</si>
  <si>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</si>
  <si>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  资本性支出</t>
  </si>
  <si>
    <t>十一、债务利息及费用支出</t>
  </si>
  <si>
    <t xml:space="preserve">      一般债券</t>
  </si>
  <si>
    <t>（十二）城乡社区支出</t>
  </si>
  <si>
    <t xml:space="preserve">      对企业补助（基本建设）</t>
  </si>
  <si>
    <t>十二、债务还本支出</t>
  </si>
  <si>
    <t xml:space="preserve">      外国政府和国际组织贷款</t>
  </si>
  <si>
    <t>（十三）农林水支出</t>
  </si>
  <si>
    <t xml:space="preserve">      对企业补助</t>
  </si>
  <si>
    <t>十三、转移性支出</t>
  </si>
  <si>
    <t xml:space="preserve">      外国政府和国际组织捐赠</t>
  </si>
  <si>
    <t>（十四）交通运输支出</t>
  </si>
  <si>
    <t xml:space="preserve">      对社会保障基金补助</t>
  </si>
  <si>
    <t>十四、其他支出</t>
  </si>
  <si>
    <t>二、政府性基金预算拨款收入</t>
  </si>
  <si>
    <t>（十五）资源勘探工业信息等支出</t>
  </si>
  <si>
    <t xml:space="preserve">  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</si>
  <si>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</si>
  <si>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</si>
  <si>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</si>
  <si>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</si>
  <si>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</si>
  <si>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</si>
  <si>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</si>
  <si>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</si>
  <si>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</si>
  <si>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</si>
  <si>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</si>
  <si>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</si>
  <si>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</si>
  <si>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</si>
  <si>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</si>
  <si>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</si>
  <si>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</si>
  <si>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</si>
  <si>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</si>
  <si>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</si>
  <si>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</si>
  <si>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</si>
  <si>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</si>
  <si>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</si>
  <si>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</si>
  <si>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</si>
  <si>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</si>
  <si>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</si>
  <si>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</si>
  <si>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</si>
  <si>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</si>
  <si>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</si>
  <si>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</si>
  <si>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</si>
  <si>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</si>
  <si>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部门收入总表</t>
  </si>
  <si>
    <t>部门：101_邵阳经济技术开发区管理委员会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</si>
  <si>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</si>
  <si>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</si>
  <si>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</si>
  <si>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</si>
  <si>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</si>
  <si>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</si>
  <si>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</si>
  <si>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</si>
  <si>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</si>
  <si>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</si>
  <si>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</si>
  <si>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</si>
  <si>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</si>
  <si>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</si>
  <si>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</si>
  <si>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</si>
  <si>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</si>
  <si>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</si>
  <si>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</si>
  <si>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</si>
  <si>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 xml:space="preserve">  邵阳经济技术开发区管理委员会</t>
  </si>
  <si>
    <t>部门公开表3</t>
  </si>
  <si>
    <t>部门支出预算表</t>
  </si>
  <si>
    <t>单位：万元</t>
  </si>
  <si>
    <t>功能科目</t>
  </si>
  <si>
    <t>2024年预算数</t>
  </si>
  <si>
    <t>科目编码</t>
  </si>
  <si>
    <t>科目名称</t>
  </si>
  <si>
    <t>基本支出</t>
  </si>
  <si>
    <t>项目支出</t>
  </si>
  <si>
    <t>一般商品和服务支出</t>
  </si>
  <si>
    <t>人员经费支出</t>
  </si>
  <si>
    <t>201</t>
  </si>
  <si>
    <t>03</t>
  </si>
  <si>
    <t>01</t>
  </si>
  <si>
    <t>行政运行</t>
  </si>
  <si>
    <t>02</t>
  </si>
  <si>
    <t>一般行政管理事务</t>
  </si>
  <si>
    <t>06</t>
  </si>
  <si>
    <t>政务公开审批</t>
  </si>
  <si>
    <t>04</t>
  </si>
  <si>
    <t>05</t>
  </si>
  <si>
    <t>日常经济运行调节</t>
  </si>
  <si>
    <t>99</t>
  </si>
  <si>
    <t>其他发展与改革事务支出</t>
  </si>
  <si>
    <t>其他统计信息事务支出</t>
  </si>
  <si>
    <t>08</t>
  </si>
  <si>
    <t>财政委托业务支出</t>
  </si>
  <si>
    <t>审计业务</t>
  </si>
  <si>
    <t>11</t>
  </si>
  <si>
    <t>大案要案查处</t>
  </si>
  <si>
    <t>其他纪检监察事务支出</t>
  </si>
  <si>
    <t>13</t>
  </si>
  <si>
    <t>招商引资</t>
  </si>
  <si>
    <t>29</t>
  </si>
  <si>
    <t>工会事务</t>
  </si>
  <si>
    <t>其他群众团体事务支出</t>
  </si>
  <si>
    <t>33</t>
  </si>
  <si>
    <t>宣传管理</t>
  </si>
  <si>
    <t>36</t>
  </si>
  <si>
    <t>其他共产党事务支出</t>
  </si>
  <si>
    <t>37</t>
  </si>
  <si>
    <t>信息安全事务</t>
  </si>
  <si>
    <t>市场秩序执法</t>
  </si>
  <si>
    <t>质量基础</t>
  </si>
  <si>
    <t>质量安全监管</t>
  </si>
  <si>
    <t>其他市场监督管理事务</t>
  </si>
  <si>
    <t>其他公共安全支出</t>
  </si>
  <si>
    <t>其他科学技术支出</t>
  </si>
  <si>
    <t>16</t>
  </si>
  <si>
    <t>引进人才费用</t>
  </si>
  <si>
    <t>其他人力资源和社会保障管理事务支出</t>
  </si>
  <si>
    <t>其他民政管理事务支出</t>
  </si>
  <si>
    <t>事业单位离退休</t>
  </si>
  <si>
    <t>机关事业单位基本养老保险缴费支出</t>
  </si>
  <si>
    <t>机关事业单位职业年金缴费支出</t>
  </si>
  <si>
    <t>其他行政事业单位养老支出</t>
  </si>
  <si>
    <t>27</t>
  </si>
  <si>
    <t>财政对失业保险基金的补助</t>
  </si>
  <si>
    <t>财政对工伤保险基金的补助</t>
  </si>
  <si>
    <t>其他财政对社会保险基金的补助</t>
  </si>
  <si>
    <t>行政单位医疗</t>
  </si>
  <si>
    <t>公务员医疗补助</t>
  </si>
  <si>
    <t>其他行政事业单位医疗支出</t>
  </si>
  <si>
    <t>211</t>
  </si>
  <si>
    <t>其他环境保护管理事务支出</t>
  </si>
  <si>
    <t>其他环境监测与监察支出</t>
  </si>
  <si>
    <t>水体</t>
  </si>
  <si>
    <t>城管执法</t>
  </si>
  <si>
    <t>其他城乡社区公共设施支出</t>
  </si>
  <si>
    <t>城乡社区环境卫生</t>
  </si>
  <si>
    <t>建设市场管理与监督</t>
  </si>
  <si>
    <t>土地开发支出</t>
  </si>
  <si>
    <t>土地出让业务支出</t>
  </si>
  <si>
    <t>公路养护</t>
  </si>
  <si>
    <t>中小企业发展专项</t>
  </si>
  <si>
    <t>自然资源规划及管理</t>
  </si>
  <si>
    <t>其他自然资源事务支出</t>
  </si>
  <si>
    <t>住房公积金</t>
  </si>
  <si>
    <t>09</t>
  </si>
  <si>
    <t>应急管理</t>
  </si>
  <si>
    <t>消防应急救援</t>
  </si>
  <si>
    <t>其他支出</t>
  </si>
  <si>
    <t>部门公开表04</t>
  </si>
  <si>
    <t>部门财政拨款收支预算总表</t>
  </si>
  <si>
    <t>邵阳经济技术开发区管理委员会</t>
  </si>
  <si>
    <t xml:space="preserve"> 收  入</t>
  </si>
  <si>
    <t xml:space="preserve">    支   出</t>
  </si>
  <si>
    <t>一一般公共预算拨款</t>
  </si>
  <si>
    <t>一.本年支出</t>
  </si>
  <si>
    <t xml:space="preserve">   经费拨款</t>
  </si>
  <si>
    <t>(一)一般公共服务支出</t>
  </si>
  <si>
    <t xml:space="preserve">   纳入一般公共预算管理的非税收入拨款</t>
  </si>
  <si>
    <t>(二)外交支出</t>
  </si>
  <si>
    <t xml:space="preserve">   城市维护费</t>
  </si>
  <si>
    <t>(三)国防支出</t>
  </si>
  <si>
    <t>二、政府性基金收入</t>
  </si>
  <si>
    <t>(四)公共安全支出</t>
  </si>
  <si>
    <t>(五)教育支出</t>
  </si>
  <si>
    <t>(六)科学技术支出</t>
  </si>
  <si>
    <t>(七)文化体育与传媒支出</t>
  </si>
  <si>
    <t>(八)社会保障和就业支出</t>
  </si>
  <si>
    <t>(九)卫生健康支出</t>
  </si>
  <si>
    <t>(十)节能环保支出</t>
  </si>
  <si>
    <t>(十一)城乡社区支出</t>
  </si>
  <si>
    <t>(十二)农林水支出</t>
  </si>
  <si>
    <t>(十三)交通运输支出</t>
  </si>
  <si>
    <t>(十四)资源勘探电力信息等支出</t>
  </si>
  <si>
    <t>(十五)商业服务业等支出</t>
  </si>
  <si>
    <t>(十六)金融支出</t>
  </si>
  <si>
    <t>(十七)援助其他地区支出</t>
  </si>
  <si>
    <t>(十八)自然资源海洋气象等支出</t>
  </si>
  <si>
    <t>(十九)住房保障支出</t>
  </si>
  <si>
    <t>(二十)粮油物资储备支出</t>
  </si>
  <si>
    <t>(二十一)灾害防治及应急管理</t>
  </si>
  <si>
    <t>(二十二)预备费</t>
  </si>
  <si>
    <t>(二十三)其他支出</t>
  </si>
  <si>
    <t>二.结转下年</t>
  </si>
  <si>
    <t>收 入 总计</t>
  </si>
  <si>
    <t xml:space="preserve">   支 出 总 计</t>
  </si>
  <si>
    <t>部门公开表5</t>
  </si>
  <si>
    <t>部门一般公共预算支出表</t>
  </si>
  <si>
    <t>公用经费</t>
  </si>
  <si>
    <t>人员支出</t>
  </si>
  <si>
    <t>资本性支出</t>
  </si>
  <si>
    <t>工资福利支出</t>
  </si>
  <si>
    <t>对个人和家庭的补助</t>
  </si>
  <si>
    <t>表5</t>
  </si>
  <si>
    <t>单位编码</t>
  </si>
  <si>
    <t>单位名称</t>
  </si>
  <si>
    <t>人员经费</t>
  </si>
  <si>
    <t>部门公开表6</t>
  </si>
  <si>
    <t>部门一般公共预算基本支出明细表</t>
  </si>
  <si>
    <t>经济科目</t>
  </si>
  <si>
    <t>**</t>
  </si>
  <si>
    <t>1</t>
  </si>
  <si>
    <t>2</t>
  </si>
  <si>
    <t>3</t>
  </si>
  <si>
    <t>一般公共预算拨款([301]工资福利支出_基本支出)</t>
  </si>
  <si>
    <t xml:space="preserve">  基本工资</t>
  </si>
  <si>
    <t>一般公共预算拨款([30101]基本工资_基本支出)</t>
  </si>
  <si>
    <t xml:space="preserve">  在职人员统一津贴补贴</t>
  </si>
  <si>
    <t>一般公共预算拨款([3010201]统一津贴补贴_基本支出)</t>
  </si>
  <si>
    <t xml:space="preserve">  特殊岗位津贴</t>
  </si>
  <si>
    <t>一般公共预算拨款([3010202]特殊岗位津贴_基本支出)</t>
  </si>
  <si>
    <t xml:space="preserve">  奖金</t>
  </si>
  <si>
    <t>一般公共预算拨款([30103]奖金_基本支出)</t>
  </si>
  <si>
    <t>伙食费补助</t>
  </si>
  <si>
    <t xml:space="preserve">  在职人员绩效工资</t>
  </si>
  <si>
    <t>一般公共预算拨款([30107]绩效工资_基本支出)</t>
  </si>
  <si>
    <t xml:space="preserve">  机关事业单位基本养老保险缴费</t>
  </si>
  <si>
    <t>一般公共预算拨款([30108]机关事业单位基本养老保险缴费_基本支出)</t>
  </si>
  <si>
    <t xml:space="preserve">  职业年金缴费</t>
  </si>
  <si>
    <t>一般公共预算拨款([30109]职业年金缴费_基本支出)</t>
  </si>
  <si>
    <t xml:space="preserve">  职工基本医疗保险缴费</t>
  </si>
  <si>
    <t>一般公共预算拨款([30110]职工基本医疗保险缴费_基本支出)</t>
  </si>
  <si>
    <t xml:space="preserve">  公务员医疗补助缴费</t>
  </si>
  <si>
    <t>一般公共预算拨款([30111]公务员医疗补助缴费_基本支出)</t>
  </si>
  <si>
    <t xml:space="preserve">  其他社会保障缴费</t>
  </si>
  <si>
    <t>一般公共预算拨款([30112]其他社会保障缴费_基本支出)</t>
  </si>
  <si>
    <t xml:space="preserve">  住房公积金</t>
  </si>
  <si>
    <t>一般公共预算拨款([30113]住房公积金_基本支出)</t>
  </si>
  <si>
    <t xml:space="preserve">  其他工资福利支出</t>
  </si>
  <si>
    <t>一般公共预算拨款([30199]其他工资福利支出_基本支出)</t>
  </si>
  <si>
    <t>商品和服务支出</t>
  </si>
  <si>
    <t>一般公共预算拨款([302]商品和服务支出_基本支出)</t>
  </si>
  <si>
    <t xml:space="preserve">     办公费</t>
  </si>
  <si>
    <t>一般公共预算拨款([30201]办公费_基本支出)</t>
  </si>
  <si>
    <t xml:space="preserve">     印刷费</t>
  </si>
  <si>
    <t>一般公共预算拨款([30202]印刷费_基本支出)</t>
  </si>
  <si>
    <t xml:space="preserve">    咨询费</t>
  </si>
  <si>
    <t>一般公共预算拨款([30203]咨询费_基本支出)</t>
  </si>
  <si>
    <t xml:space="preserve">     手续费</t>
  </si>
  <si>
    <t>一般公共预算拨款([30204]手续费_基本支出)</t>
  </si>
  <si>
    <t xml:space="preserve">     水费</t>
  </si>
  <si>
    <t>一般公共预算拨款([30205]水费_基本支出)</t>
  </si>
  <si>
    <t xml:space="preserve">     电费</t>
  </si>
  <si>
    <t>一般公共预算拨款([30206]电费_基本支出)</t>
  </si>
  <si>
    <t xml:space="preserve">     邮电费</t>
  </si>
  <si>
    <t>一般公共预算拨款([30207]邮电费_基本支出)</t>
  </si>
  <si>
    <t xml:space="preserve">     取暖费</t>
  </si>
  <si>
    <t>一般公共预算拨款([30208]取暖费_基本支出)</t>
  </si>
  <si>
    <t xml:space="preserve">     物业管理费</t>
  </si>
  <si>
    <t>一般公共预算拨款([30209]物业管理费_基本支出)</t>
  </si>
  <si>
    <t xml:space="preserve">     差旅费</t>
  </si>
  <si>
    <t>一般公共预算拨款([30211]差旅费_基本支出)</t>
  </si>
  <si>
    <t xml:space="preserve">     因公出国（境）费用</t>
  </si>
  <si>
    <t>一般公共预算拨款([30212]因公出国(境)费用_基本支出)</t>
  </si>
  <si>
    <t xml:space="preserve">     维修（护）费</t>
  </si>
  <si>
    <t>一般公共预算拨款([30213]维修(护)费_基本支出)</t>
  </si>
  <si>
    <t xml:space="preserve">     租赁费</t>
  </si>
  <si>
    <t>一般公共预算拨款([30214]租赁费_基本支出)</t>
  </si>
  <si>
    <t xml:space="preserve">     会议费</t>
  </si>
  <si>
    <t>一般公共预算拨款([30215]会议费_基本支出)</t>
  </si>
  <si>
    <t xml:space="preserve">     培训费</t>
  </si>
  <si>
    <t>一般公共预算拨款([30216]培训费_基本支出)</t>
  </si>
  <si>
    <t xml:space="preserve">     公务接待费</t>
  </si>
  <si>
    <t>一般公共预算拨款([30217]公务接待费_基本支出)</t>
  </si>
  <si>
    <t xml:space="preserve">     专用材料费</t>
  </si>
  <si>
    <t>一般公共预算拨款([30218]专用材料费_基本支出)</t>
  </si>
  <si>
    <t xml:space="preserve">     被装购置费</t>
  </si>
  <si>
    <t>一般公共预算拨款([30224]被装购置费_基本支出)</t>
  </si>
  <si>
    <t xml:space="preserve">     专用燃料费</t>
  </si>
  <si>
    <t>一般公共预算拨款([30225]专用燃料费_基本支出)</t>
  </si>
  <si>
    <t xml:space="preserve">     劳务费</t>
  </si>
  <si>
    <t>一般公共预算拨款([30226]劳务费_基本支出)</t>
  </si>
  <si>
    <t xml:space="preserve">     委托业务费</t>
  </si>
  <si>
    <t>一般公共预算拨款([30227]委托业务费_基本支出)</t>
  </si>
  <si>
    <t xml:space="preserve">     公务用车运行维护费</t>
  </si>
  <si>
    <t>一般公共预算拨款([30231]公务用车运行维护费_基本支出)</t>
  </si>
  <si>
    <t xml:space="preserve">     其他交通费用</t>
  </si>
  <si>
    <t>一般公共预算拨款([30239]其他交通费用_基本支出)</t>
  </si>
  <si>
    <t xml:space="preserve">     税金及附加费用</t>
  </si>
  <si>
    <t>一般公共预算拨款([30240]税金及附加费用_基本支出)</t>
  </si>
  <si>
    <t xml:space="preserve">     其他商品和服务支出</t>
  </si>
  <si>
    <t>一般公共预算拨款([30299]其他商品和服务支出_基本支出)</t>
  </si>
  <si>
    <t xml:space="preserve">  福利费</t>
  </si>
  <si>
    <t>一般公共预算拨款([30229]福利费_基本支出)</t>
  </si>
  <si>
    <t xml:space="preserve">  工会经费</t>
  </si>
  <si>
    <t>一般公共预算拨款([30228]工会经费_基本支出)</t>
  </si>
  <si>
    <t>对个人和家庭补助支出</t>
  </si>
  <si>
    <t>一般公共预算拨款([303]对个人和家庭的补助_基本支出)</t>
  </si>
  <si>
    <t xml:space="preserve">  离休费</t>
  </si>
  <si>
    <t>一般公共预算拨款([30301]离休费_基本支出)</t>
  </si>
  <si>
    <t xml:space="preserve">  退休费</t>
  </si>
  <si>
    <t>一般公共预算拨款([30302]退休金_基本支出)</t>
  </si>
  <si>
    <t xml:space="preserve">  抚恤费</t>
  </si>
  <si>
    <t>一般公共预算拨款([30304]抚恤金_基本支出)</t>
  </si>
  <si>
    <t xml:space="preserve">  其他对个人和家庭的补助</t>
  </si>
  <si>
    <t>一般公共预算拨款([30399]其他对个人和家庭的补助支出_基本支出)</t>
  </si>
  <si>
    <t>部门公开表07</t>
  </si>
  <si>
    <t>一般公共预算基本支出表--人员经费(工资福利支出)(按政府预算经济分类)</t>
  </si>
  <si>
    <t>名称（功能科目）</t>
  </si>
  <si>
    <t>总  计</t>
  </si>
  <si>
    <t>机关工资福利支出</t>
  </si>
  <si>
    <t>对事业单位经常性补助</t>
  </si>
  <si>
    <t>类</t>
  </si>
  <si>
    <t>款</t>
  </si>
  <si>
    <t>项</t>
  </si>
  <si>
    <t>工资奖金津补贴</t>
  </si>
  <si>
    <t>社会保障缴费</t>
  </si>
  <si>
    <t>其他工资福利支出</t>
  </si>
  <si>
    <t>其他对事业单位补助</t>
  </si>
  <si>
    <t>208</t>
  </si>
  <si>
    <t>07</t>
  </si>
  <si>
    <t>210</t>
  </si>
  <si>
    <t>221</t>
  </si>
  <si>
    <t>部门公开表8</t>
  </si>
  <si>
    <t>一般公共预算基本支出表--人员经费(工资福利支出)(按部门预算经济分类)</t>
  </si>
  <si>
    <t>工资津补贴</t>
  </si>
  <si>
    <r>
      <rPr>
        <b/>
        <sz val="9"/>
        <rFont val="SimSun"/>
        <charset val="134"/>
      </rPr>
      <t>社会保障缴费</t>
    </r>
    <r>
      <rPr>
        <b/>
        <sz val="9"/>
        <rFont val="Arial"/>
        <charset val="134"/>
      </rPr>
      <t xml:space="preserve">					</t>
    </r>
    <r>
      <rPr>
        <b/>
        <sz val="9"/>
        <rFont val="SimSun"/>
        <charset val="134"/>
      </rPr>
      <t xml:space="preserve"> </t>
    </r>
  </si>
  <si>
    <r>
      <rPr>
        <b/>
        <sz val="9"/>
        <rFont val="SimSun"/>
        <charset val="134"/>
      </rPr>
      <t>其他工资福利支出</t>
    </r>
    <r>
      <rPr>
        <b/>
        <sz val="9"/>
        <rFont val="Arial"/>
        <charset val="134"/>
      </rPr>
      <t xml:space="preserve">			</t>
    </r>
    <r>
      <rPr>
        <b/>
        <sz val="9"/>
        <rFont val="SimSun"/>
        <charset val="134"/>
      </rPr>
      <t xml:space="preserve"> </t>
    </r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</si>
  <si>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</si>
  <si>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</si>
  <si>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</si>
  <si>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</si>
  <si>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</si>
  <si>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</si>
  <si>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</si>
  <si>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</si>
  <si>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</si>
  <si>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</si>
  <si>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</si>
  <si>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</si>
  <si>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部门公开表9</t>
  </si>
  <si>
    <t>一般公共预算基本支出表--人员经费(对个人和家庭的补助)(按政府预算经济分类)</t>
  </si>
  <si>
    <t>社会福利和救济</t>
  </si>
  <si>
    <t>助学金</t>
  </si>
  <si>
    <t>个人农业生产补贴</t>
  </si>
  <si>
    <t>离退休费</t>
  </si>
  <si>
    <t>其他对个人和家庭的补助</t>
  </si>
  <si>
    <t>行政单位离退休</t>
  </si>
  <si>
    <t>其他对个人和家庭的补助支出</t>
  </si>
  <si>
    <t>部门公开表10</t>
  </si>
  <si>
    <t>一般公共预算基本支出表--人员经费(对个人和家庭的补助)（按部门预算经济分类）</t>
  </si>
  <si>
    <t>单位名称（功能科目）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</si>
  <si>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</si>
  <si>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</si>
  <si>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</si>
  <si>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</si>
  <si>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</si>
  <si>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</si>
  <si>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</si>
  <si>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</si>
  <si>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</si>
  <si>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部门公开表11</t>
  </si>
  <si>
    <t>一般公共预算基本支出表--公用经费(商品和服务支出)（按政府预算经济分类）</t>
  </si>
  <si>
    <t>机关商品和服务支出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</si>
  <si>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</si>
  <si>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</si>
  <si>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</si>
  <si>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</si>
  <si>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</si>
  <si>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</si>
  <si>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</si>
  <si>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</si>
  <si>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</si>
  <si>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</si>
  <si>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部门公开表12</t>
  </si>
  <si>
    <t>一般公共预算基本支出表--公用经费(商品和服务支出)(按部门预算经济分类)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</si>
  <si>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</si>
  <si>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</si>
  <si>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</si>
  <si>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</si>
  <si>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</si>
  <si>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</si>
  <si>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</si>
  <si>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</si>
  <si>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物业管理费</t>
  </si>
  <si>
    <t>差旅费</t>
  </si>
  <si>
    <t>因公出国（境）费</t>
  </si>
  <si>
    <t>维修（护）费</t>
  </si>
  <si>
    <t>租赁费</t>
  </si>
  <si>
    <t>专用材料费</t>
  </si>
  <si>
    <t>专用燃料费</t>
  </si>
  <si>
    <t>被装购置费</t>
  </si>
  <si>
    <t>劳务费</t>
  </si>
  <si>
    <t>公车运维费</t>
  </si>
  <si>
    <t>其他交通费用</t>
  </si>
  <si>
    <t>工会费</t>
  </si>
  <si>
    <t>福利费</t>
  </si>
  <si>
    <t>部门公开表13</t>
  </si>
  <si>
    <t>部门"三公"经费支出预算表</t>
  </si>
  <si>
    <t>2025年预算数</t>
  </si>
  <si>
    <t>因公出国(境)费</t>
  </si>
  <si>
    <t>公务用车购置及运行费</t>
  </si>
  <si>
    <t>公务用车购置费</t>
  </si>
  <si>
    <t>公务用车运行费</t>
  </si>
  <si>
    <t>部门公开表14</t>
  </si>
  <si>
    <t>部门政府性基金预算支出表</t>
  </si>
  <si>
    <t>本年政府性基金预算支出</t>
  </si>
  <si>
    <t>部门公开表15</t>
  </si>
  <si>
    <t>政府性基金预算支出分类汇总表（按政府预算经济分类）</t>
  </si>
  <si>
    <t>总  计</t>
  </si>
  <si>
    <t>机关资本性支出(一)</t>
  </si>
  <si>
    <t>机关资本性支出(二)</t>
  </si>
  <si>
    <t>对事业单位资本性补助</t>
  </si>
  <si>
    <t>对企业补助</t>
  </si>
  <si>
    <t>对企业资本性支出</t>
  </si>
  <si>
    <t>对社会保障基金补助</t>
  </si>
  <si>
    <t>债务利息及费用支出</t>
  </si>
  <si>
    <t>债务还本支出</t>
  </si>
  <si>
    <t>转移性支出</t>
  </si>
  <si>
    <t>部门公开表16</t>
  </si>
  <si>
    <t>政府性基金预算支出分类汇总表（按部门预算经济分类）</t>
  </si>
  <si>
    <t>按项目管理的商品和服务支出</t>
  </si>
  <si>
    <t>按项目管理的对个人和家庭的补助</t>
  </si>
  <si>
    <t>资本性支出（基本建设）</t>
  </si>
  <si>
    <t>对企业补助（基本建设）</t>
  </si>
  <si>
    <t>部门公开表17</t>
  </si>
  <si>
    <t>国有资本经营预算支出表</t>
  </si>
  <si>
    <t>本年国有资本经营预算支出</t>
  </si>
  <si>
    <t>本单位无国有资本经营预算收支数据。</t>
  </si>
  <si>
    <t>部门公开表18</t>
  </si>
  <si>
    <t>财政专户管理资金预算支出表</t>
  </si>
  <si>
    <t>本年财政专户管理资金预算支出</t>
  </si>
  <si>
    <t>本单位无财政专户管理资金预算收支数据。</t>
  </si>
  <si>
    <t>部门公开表19</t>
  </si>
  <si>
    <t>专项资金预算汇总表</t>
  </si>
  <si>
    <t>单位代码</t>
  </si>
  <si>
    <t>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</si>
  <si>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</si>
  <si>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</si>
  <si>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</si>
  <si>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</si>
  <si>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</si>
  <si>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</si>
  <si>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</si>
  <si>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</si>
  <si>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</si>
  <si>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</si>
  <si>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</si>
  <si>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</si>
  <si>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办公设备购置</t>
  </si>
  <si>
    <t>公检法执法办案经费</t>
  </si>
  <si>
    <t>管委会办公用房租赁、水电费、物业管理</t>
  </si>
  <si>
    <t>保密经费</t>
  </si>
  <si>
    <t>节能环保经费</t>
  </si>
  <si>
    <t>蓝天保卫战</t>
  </si>
  <si>
    <t>园区重点企业过渡期服务保障</t>
  </si>
  <si>
    <t>智慧园区、档案馆建设</t>
  </si>
  <si>
    <t>管委会运维经费</t>
  </si>
  <si>
    <t>档案数字化建设</t>
  </si>
  <si>
    <t>规范性文件审查咨询等事务支出</t>
  </si>
  <si>
    <t>宣传经费</t>
  </si>
  <si>
    <t>人才发展专项</t>
  </si>
  <si>
    <t>绩效考核专项</t>
  </si>
  <si>
    <t>组织工作运维经费</t>
  </si>
  <si>
    <t>人居环境等社会事务保障</t>
  </si>
  <si>
    <t>党建经费</t>
  </si>
  <si>
    <t>工会经费</t>
  </si>
  <si>
    <t>群团、乡村帮扶等经费</t>
  </si>
  <si>
    <t>办案专项经费</t>
  </si>
  <si>
    <t>清廉建设专项经费</t>
  </si>
  <si>
    <t>区作风建设工作经费</t>
  </si>
  <si>
    <t>财政事务运行维经费</t>
  </si>
  <si>
    <t>税收征管经费</t>
  </si>
  <si>
    <t>水务PPP缺口政府补贴资金</t>
  </si>
  <si>
    <t>财源建设资金</t>
  </si>
  <si>
    <t>投资评审经费</t>
  </si>
  <si>
    <t>开发建设事务支出</t>
  </si>
  <si>
    <t>施工图审查费</t>
  </si>
  <si>
    <t>产业发展事务经费</t>
  </si>
  <si>
    <t>十五五规划</t>
  </si>
  <si>
    <t>统计专项</t>
  </si>
  <si>
    <t>农民工工资劳动执法保障及应急周转金</t>
  </si>
  <si>
    <t>企业用工招聘专项</t>
  </si>
  <si>
    <t>交通保障</t>
  </si>
  <si>
    <t>跨境贸易综合服务平台建设</t>
  </si>
  <si>
    <t>法律服务费</t>
  </si>
  <si>
    <t>消防车购置</t>
  </si>
  <si>
    <t>消防站正规化建设</t>
  </si>
  <si>
    <t>消防日常运行维护</t>
  </si>
  <si>
    <t>大数据园区建设费</t>
  </si>
  <si>
    <t>创业创新大赛承办及金融服务</t>
  </si>
  <si>
    <t>企业服务运行维护费</t>
  </si>
  <si>
    <t>“三品一特”“四大安全”检测检验监管经费</t>
  </si>
  <si>
    <t>市场监管经费</t>
  </si>
  <si>
    <t>质量强区战略经费</t>
  </si>
  <si>
    <t>知识产权强区战略经费</t>
  </si>
  <si>
    <t>应急救援专项经费</t>
  </si>
  <si>
    <t>生态环境污染治理经费</t>
  </si>
  <si>
    <t>生态环境服务经费</t>
  </si>
  <si>
    <t>违法用地整改复垦专项</t>
  </si>
  <si>
    <t>规划编制调整勘测费</t>
  </si>
  <si>
    <t>环境卫生经费（道路清扫、垃圾拖运、河道保洁、园林绿化）</t>
  </si>
  <si>
    <t>城市管理、执法工作经费</t>
  </si>
  <si>
    <t>垃圾分类专项</t>
  </si>
  <si>
    <t>市政维护管理</t>
  </si>
  <si>
    <t>经济产业发展专项</t>
  </si>
  <si>
    <t>基础设施建设支出</t>
  </si>
  <si>
    <t>管委会其他事务发展经费</t>
  </si>
  <si>
    <t>产业发展资金（上级补助）</t>
  </si>
  <si>
    <t>增人增资预留</t>
  </si>
  <si>
    <t>部门公开表20</t>
  </si>
  <si>
    <t>2025年部门整体支出绩效目标申报表</t>
  </si>
  <si>
    <t>部门基本信息</t>
  </si>
  <si>
    <t>通讯地址</t>
  </si>
  <si>
    <t>邵阳市经开区</t>
  </si>
  <si>
    <t>单位预算绩效管理联系人</t>
  </si>
  <si>
    <t>刘敏奇</t>
  </si>
  <si>
    <t xml:space="preserve"> 联系电话</t>
  </si>
  <si>
    <t>07395486054</t>
  </si>
  <si>
    <t>人员编制数</t>
  </si>
  <si>
    <t xml:space="preserve"> 实有人数</t>
  </si>
  <si>
    <t>单位职能</t>
  </si>
  <si>
    <t>一、负责贯彻执行党和国家关于经开区的方针政策、法律法规和决策部署。(二)负责研究拟订和组织实施邵阳经开区重大发展战略、发展规划和工作计划。(三)按照市国土空间总体规划和产业发展规划要求及相关 权限，负责统筹建设发展空间布局。按权限负责拟订邵阳经开区 发展规划、产业布局、产业政策、项目准入标准等重要事项并组织实施。(四)负责邵阳经开区招商引资工作，组织对外经济技术合 作与交流。根据国家、省、市有关政策法规制订邵阳经开区招商 引资、产业发展等政策；负责邵阳经开区基础设施、公用事业、重大项目等建设管理相关工作。(五)负责邵阳经开区优化营商环境工作，根据权限依法承 担有关行政审批工作，履行行政审批服务职责。负责构建邵阳经开区创新创业服务体系，协助企业做好人才引进和服务工作。(六)负责邵阳经开区的科技创新管理和服务，开展科技创 新政策研究，构建技术创新服务体系，指导区内企业建立现代化企业制度，推进产业高端化、集群化。负责邵阳经开区经济运行及统计、项目管理及服务工作。(七)负责邵阳经开区党的建设和“两新”组织党建工作。(八)根据有关要求和职责分工，承担邵阳经开区综合管理、 审计、信息、安全生产监督管理、生态环境保护、财政收支管理、金融及国有资产管理等工作。(九)根据授权，负责行使对邵阳经开区管理范围内的自然资源和规划、生态环境等派驻机构工作的指导、监督和协调；承担邵阳经开区有关社会事务管理工作，负责所管理国有公司的管理。</t>
  </si>
  <si>
    <t>单位年度收入预算（万元）</t>
  </si>
  <si>
    <t>收入合计</t>
  </si>
  <si>
    <t>预算内拨款</t>
  </si>
  <si>
    <t>非税收入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</si>
  <si>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</si>
  <si>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</si>
  <si>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</si>
  <si>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</si>
  <si>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</si>
  <si>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</si>
  <si>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部门整体
支出绩效
目标</t>
  </si>
  <si>
    <t>按职责分工，高标准、严要求，保质保量完成各项工作任务，确保机关日常工作正常运转,确保各项重点工作能圆满完成任务。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</si>
</sst>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);[Red]\(0.00\)"/>
    <numFmt numFmtId="178" formatCode="0.00_ "/>
    <numFmt numFmtId="179" formatCode="0_);[Red]\(0\)"/>
  </numFmts>
  <fonts count="6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b/>
      <sz val="11"/>
      <name val="楷体_GB2312"/>
      <charset val="134"/>
    </font>
    <font>
      <sz val="12"/>
      <name val="仿宋_GB2312"/>
      <charset val="134"/>
    </font>
    <font>
      <b/>
      <sz val="11"/>
      <name val="宋体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8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sz val="9"/>
      <name val="宋体"/>
      <charset val="134"/>
    </font>
    <font>
      <sz val="9"/>
      <color indexed="8"/>
      <name val="宋体"/>
      <charset val="1"/>
      <scheme val="minor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b/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0"/>
      <color indexed="8"/>
      <name val="宋体"/>
      <charset val="1"/>
    </font>
    <font>
      <b/>
      <sz val="9"/>
      <color indexed="8"/>
      <name val="宋体"/>
      <charset val="134"/>
    </font>
    <font>
      <sz val="9"/>
      <name val="宋体"/>
      <charset val="134"/>
      <scheme val="minor"/>
    </font>
    <font>
      <sz val="19"/>
      <name val="SimSun"/>
      <charset val="134"/>
    </font>
    <font>
      <sz val="11"/>
      <name val="SimSun"/>
      <charset val="134"/>
    </font>
    <font>
      <b/>
      <sz val="12"/>
      <name val="宋体"/>
      <charset val="134"/>
    </font>
    <font>
      <sz val="9"/>
      <color theme="1"/>
      <name val="宋体"/>
      <charset val="134"/>
    </font>
    <font>
      <b/>
      <sz val="7"/>
      <name val="SimSun"/>
      <charset val="134"/>
    </font>
    <font>
      <sz val="7"/>
      <name val="SimSun"/>
      <charset val="134"/>
    </font>
    <font>
      <sz val="10"/>
      <name val="SimSun"/>
      <charset val="134"/>
    </font>
    <font>
      <b/>
      <sz val="10"/>
      <name val="SimSun"/>
      <charset val="134"/>
    </font>
    <font>
      <sz val="48"/>
      <name val="方正小标宋简体"/>
      <charset val="134"/>
    </font>
    <font>
      <sz val="12"/>
      <name val="方正小标宋简体"/>
      <charset val="134"/>
    </font>
    <font>
      <sz val="20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0"/>
      <color indexed="8"/>
      <name val="Arial"/>
      <charset val="134"/>
    </font>
    <font>
      <b/>
      <sz val="9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5" borderId="32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43" fillId="0" borderId="33" applyNumberFormat="0" applyFill="0" applyAlignment="0" applyProtection="0">
      <alignment vertical="center"/>
    </xf>
    <xf numFmtId="0" fontId="44" fillId="0" borderId="34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6" borderId="35" applyNumberFormat="0" applyAlignment="0" applyProtection="0">
      <alignment vertical="center"/>
    </xf>
    <xf numFmtId="0" fontId="46" fillId="7" borderId="36" applyNumberFormat="0" applyAlignment="0" applyProtection="0">
      <alignment vertical="center"/>
    </xf>
    <xf numFmtId="0" fontId="47" fillId="7" borderId="35" applyNumberFormat="0" applyAlignment="0" applyProtection="0">
      <alignment vertical="center"/>
    </xf>
    <xf numFmtId="0" fontId="48" fillId="8" borderId="37" applyNumberFormat="0" applyAlignment="0" applyProtection="0">
      <alignment vertical="center"/>
    </xf>
    <xf numFmtId="0" fontId="49" fillId="0" borderId="38" applyNumberFormat="0" applyFill="0" applyAlignment="0" applyProtection="0">
      <alignment vertical="center"/>
    </xf>
    <xf numFmtId="0" fontId="50" fillId="0" borderId="39" applyNumberFormat="0" applyFill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1" fillId="0" borderId="0"/>
    <xf numFmtId="43" fontId="1" fillId="0" borderId="0" applyFont="0" applyFill="0" applyBorder="0" applyAlignment="0" applyProtection="0">
      <alignment vertical="center"/>
    </xf>
    <xf numFmtId="0" fontId="1" fillId="0" borderId="0"/>
    <xf numFmtId="43" fontId="1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56" fillId="0" borderId="0"/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57" fillId="0" borderId="0"/>
    <xf numFmtId="0" fontId="1" fillId="0" borderId="0">
      <alignment vertical="center"/>
    </xf>
    <xf numFmtId="0" fontId="57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4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58" fillId="0" borderId="0"/>
    <xf numFmtId="0" fontId="14" fillId="0" borderId="0">
      <alignment vertical="center"/>
    </xf>
    <xf numFmtId="0" fontId="1" fillId="0" borderId="0">
      <alignment vertical="center"/>
    </xf>
    <xf numFmtId="0" fontId="1" fillId="0" borderId="0"/>
    <xf numFmtId="0" fontId="14" fillId="0" borderId="0"/>
  </cellStyleXfs>
  <cellXfs count="261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/>
    <xf numFmtId="0" fontId="7" fillId="0" borderId="5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right"/>
    </xf>
    <xf numFmtId="0" fontId="7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/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left" vertical="center" wrapText="1"/>
    </xf>
    <xf numFmtId="4" fontId="13" fillId="0" borderId="14" xfId="0" applyNumberFormat="1" applyFont="1" applyFill="1" applyBorder="1" applyAlignment="1">
      <alignment vertical="center" wrapText="1"/>
    </xf>
    <xf numFmtId="4" fontId="13" fillId="0" borderId="15" xfId="0" applyNumberFormat="1" applyFont="1" applyFill="1" applyBorder="1" applyAlignment="1">
      <alignment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4" fillId="3" borderId="4" xfId="0" applyFont="1" applyFill="1" applyBorder="1" applyAlignment="1" applyProtection="1">
      <alignment horizontal="left" vertical="center" wrapText="1"/>
      <protection locked="0"/>
    </xf>
    <xf numFmtId="176" fontId="14" fillId="3" borderId="4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4" xfId="0" applyNumberFormat="1" applyFont="1" applyFill="1" applyBorder="1" applyAlignment="1">
      <alignment vertical="center" wrapText="1"/>
    </xf>
    <xf numFmtId="4" fontId="10" fillId="0" borderId="16" xfId="0" applyNumberFormat="1" applyFont="1" applyFill="1" applyBorder="1" applyAlignment="1">
      <alignment vertical="center" wrapText="1"/>
    </xf>
    <xf numFmtId="4" fontId="10" fillId="0" borderId="10" xfId="0" applyNumberFormat="1" applyFont="1" applyFill="1" applyBorder="1" applyAlignment="1">
      <alignment vertical="center" wrapText="1"/>
    </xf>
    <xf numFmtId="4" fontId="10" fillId="0" borderId="11" xfId="0" applyNumberFormat="1" applyFont="1" applyFill="1" applyBorder="1" applyAlignment="1">
      <alignment vertical="center" wrapText="1"/>
    </xf>
    <xf numFmtId="4" fontId="10" fillId="0" borderId="17" xfId="0" applyNumberFormat="1" applyFont="1" applyFill="1" applyBorder="1" applyAlignment="1">
      <alignment vertical="center" wrapText="1"/>
    </xf>
    <xf numFmtId="0" fontId="15" fillId="0" borderId="4" xfId="0" applyFont="1" applyFill="1" applyBorder="1" applyAlignment="1">
      <alignment vertical="center"/>
    </xf>
    <xf numFmtId="0" fontId="14" fillId="3" borderId="4" xfId="66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Fill="1" applyBorder="1" applyAlignment="1">
      <alignment horizontal="right" vertical="center" wrapText="1"/>
    </xf>
    <xf numFmtId="4" fontId="13" fillId="0" borderId="4" xfId="0" applyNumberFormat="1" applyFont="1" applyFill="1" applyBorder="1" applyAlignment="1">
      <alignment vertical="center" wrapText="1"/>
    </xf>
    <xf numFmtId="0" fontId="10" fillId="0" borderId="13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vertical="center"/>
    </xf>
    <xf numFmtId="0" fontId="10" fillId="2" borderId="4" xfId="0" applyFont="1" applyFill="1" applyBorder="1" applyAlignment="1">
      <alignment horizontal="center" vertical="center" wrapText="1"/>
    </xf>
    <xf numFmtId="4" fontId="10" fillId="0" borderId="19" xfId="0" applyNumberFormat="1" applyFont="1" applyFill="1" applyBorder="1" applyAlignment="1">
      <alignment vertical="center" wrapText="1"/>
    </xf>
    <xf numFmtId="4" fontId="10" fillId="0" borderId="18" xfId="0" applyNumberFormat="1" applyFont="1" applyFill="1" applyBorder="1" applyAlignment="1">
      <alignment vertical="center" wrapText="1"/>
    </xf>
    <xf numFmtId="0" fontId="13" fillId="0" borderId="10" xfId="0" applyFont="1" applyFill="1" applyBorder="1" applyAlignment="1">
      <alignment vertical="center" wrapText="1"/>
    </xf>
    <xf numFmtId="4" fontId="13" fillId="0" borderId="10" xfId="0" applyNumberFormat="1" applyFont="1" applyFill="1" applyBorder="1" applyAlignment="1">
      <alignment vertical="center" wrapText="1"/>
    </xf>
    <xf numFmtId="0" fontId="13" fillId="0" borderId="10" xfId="0" applyFont="1" applyFill="1" applyBorder="1" applyAlignment="1">
      <alignment horizontal="left" vertical="center" wrapText="1"/>
    </xf>
    <xf numFmtId="0" fontId="10" fillId="2" borderId="10" xfId="0" applyFont="1" applyFill="1" applyBorder="1" applyAlignment="1">
      <alignment horizontal="left" vertical="center" wrapText="1"/>
    </xf>
    <xf numFmtId="4" fontId="10" fillId="0" borderId="10" xfId="0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vertical="center" wrapText="1"/>
    </xf>
    <xf numFmtId="0" fontId="17" fillId="0" borderId="4" xfId="0" applyFont="1" applyBorder="1">
      <alignment vertical="center"/>
    </xf>
    <xf numFmtId="0" fontId="10" fillId="2" borderId="20" xfId="0" applyFont="1" applyFill="1" applyBorder="1" applyAlignment="1">
      <alignment horizontal="left" vertical="center" wrapText="1"/>
    </xf>
    <xf numFmtId="0" fontId="10" fillId="0" borderId="16" xfId="0" applyFont="1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10" fillId="2" borderId="16" xfId="0" applyFont="1" applyFill="1" applyBorder="1" applyAlignment="1">
      <alignment horizontal="left" vertical="center" wrapText="1"/>
    </xf>
    <xf numFmtId="0" fontId="10" fillId="2" borderId="16" xfId="0" applyFont="1" applyFill="1" applyBorder="1" applyAlignment="1">
      <alignment horizontal="center" vertical="center" wrapText="1"/>
    </xf>
    <xf numFmtId="49" fontId="10" fillId="2" borderId="10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right" vertical="center" wrapText="1"/>
    </xf>
    <xf numFmtId="4" fontId="13" fillId="0" borderId="16" xfId="0" applyNumberFormat="1" applyFont="1" applyFill="1" applyBorder="1" applyAlignment="1">
      <alignment vertical="center" wrapText="1"/>
    </xf>
    <xf numFmtId="0" fontId="10" fillId="0" borderId="20" xfId="0" applyFont="1" applyFill="1" applyBorder="1" applyAlignment="1">
      <alignment horizontal="center" vertical="center" wrapText="1"/>
    </xf>
    <xf numFmtId="49" fontId="10" fillId="0" borderId="13" xfId="0" applyNumberFormat="1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left" vertical="center" wrapText="1"/>
    </xf>
    <xf numFmtId="4" fontId="10" fillId="0" borderId="13" xfId="0" applyNumberFormat="1" applyFont="1" applyFill="1" applyBorder="1" applyAlignment="1">
      <alignment vertical="center" wrapText="1"/>
    </xf>
    <xf numFmtId="0" fontId="13" fillId="0" borderId="16" xfId="0" applyFont="1" applyFill="1" applyBorder="1" applyAlignment="1">
      <alignment vertical="center" wrapText="1"/>
    </xf>
    <xf numFmtId="4" fontId="16" fillId="0" borderId="10" xfId="0" applyNumberFormat="1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left" vertical="center" wrapText="1"/>
    </xf>
    <xf numFmtId="4" fontId="14" fillId="0" borderId="10" xfId="0" applyNumberFormat="1" applyFont="1" applyFill="1" applyBorder="1" applyAlignment="1">
      <alignment vertical="center" wrapText="1"/>
    </xf>
    <xf numFmtId="0" fontId="10" fillId="2" borderId="4" xfId="0" applyFont="1" applyFill="1" applyBorder="1" applyAlignment="1">
      <alignment horizontal="right" vertical="center"/>
    </xf>
    <xf numFmtId="0" fontId="15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left" vertical="center"/>
    </xf>
    <xf numFmtId="0" fontId="18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49" fontId="14" fillId="0" borderId="0" xfId="0" applyNumberFormat="1" applyFont="1" applyFill="1" applyAlignment="1">
      <alignment horizontal="right" vertical="center"/>
    </xf>
    <xf numFmtId="0" fontId="16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vertical="center"/>
    </xf>
    <xf numFmtId="0" fontId="17" fillId="3" borderId="21" xfId="0" applyNumberFormat="1" applyFont="1" applyFill="1" applyBorder="1" applyAlignment="1">
      <alignment vertical="center" wrapText="1"/>
    </xf>
    <xf numFmtId="4" fontId="14" fillId="0" borderId="4" xfId="0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left" vertical="center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vertical="center" wrapText="1"/>
    </xf>
    <xf numFmtId="4" fontId="13" fillId="0" borderId="10" xfId="0" applyNumberFormat="1" applyFont="1" applyFill="1" applyBorder="1" applyAlignment="1">
      <alignment horizontal="right" vertical="center" wrapText="1"/>
    </xf>
    <xf numFmtId="0" fontId="17" fillId="3" borderId="4" xfId="0" applyNumberFormat="1" applyFont="1" applyFill="1" applyBorder="1">
      <alignment vertical="center"/>
    </xf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left" vertical="center" wrapText="1"/>
    </xf>
    <xf numFmtId="0" fontId="20" fillId="3" borderId="4" xfId="0" applyFont="1" applyFill="1" applyBorder="1" applyAlignment="1">
      <alignment horizontal="left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20" fillId="3" borderId="22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 wrapText="1"/>
    </xf>
    <xf numFmtId="0" fontId="17" fillId="3" borderId="5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17" fillId="3" borderId="22" xfId="0" applyFont="1" applyFill="1" applyBorder="1" applyAlignment="1">
      <alignment horizontal="center" vertical="center" wrapText="1"/>
    </xf>
    <xf numFmtId="0" fontId="14" fillId="3" borderId="6" xfId="63" applyFont="1" applyFill="1" applyBorder="1" applyAlignment="1">
      <alignment horizontal="center" vertical="center" wrapText="1"/>
    </xf>
    <xf numFmtId="49" fontId="14" fillId="3" borderId="5" xfId="63" applyNumberFormat="1" applyFont="1" applyFill="1" applyBorder="1" applyAlignment="1">
      <alignment horizontal="center" vertical="center" wrapText="1"/>
    </xf>
    <xf numFmtId="0" fontId="14" fillId="3" borderId="4" xfId="0" applyNumberFormat="1" applyFont="1" applyFill="1" applyBorder="1" applyAlignment="1">
      <alignment horizontal="left" vertical="center" wrapText="1"/>
    </xf>
    <xf numFmtId="4" fontId="14" fillId="3" borderId="4" xfId="0" applyNumberFormat="1" applyFont="1" applyFill="1" applyBorder="1" applyAlignment="1">
      <alignment horizontal="right" vertical="center"/>
    </xf>
    <xf numFmtId="0" fontId="14" fillId="3" borderId="5" xfId="63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left" vertical="center" wrapText="1"/>
    </xf>
    <xf numFmtId="0" fontId="16" fillId="3" borderId="18" xfId="0" applyFont="1" applyFill="1" applyBorder="1" applyAlignment="1">
      <alignment horizontal="center" vertical="center" wrapText="1"/>
    </xf>
    <xf numFmtId="0" fontId="20" fillId="3" borderId="22" xfId="0" applyFont="1" applyFill="1" applyBorder="1" applyAlignment="1">
      <alignment horizontal="center" vertical="center" wrapText="1"/>
    </xf>
    <xf numFmtId="0" fontId="0" fillId="3" borderId="0" xfId="0" applyFill="1">
      <alignment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Border="1" applyAlignment="1">
      <alignment vertical="center" wrapText="1"/>
    </xf>
    <xf numFmtId="0" fontId="11" fillId="3" borderId="0" xfId="0" applyFont="1" applyFill="1" applyAlignment="1">
      <alignment horizontal="center" vertical="center" wrapText="1"/>
    </xf>
    <xf numFmtId="0" fontId="22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vertical="center" wrapText="1"/>
    </xf>
    <xf numFmtId="0" fontId="13" fillId="3" borderId="16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3" fillId="3" borderId="23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7" fillId="3" borderId="22" xfId="0" applyFont="1" applyFill="1" applyBorder="1" applyAlignment="1">
      <alignment horizontal="center" vertical="center"/>
    </xf>
    <xf numFmtId="3" fontId="13" fillId="3" borderId="10" xfId="0" applyNumberFormat="1" applyFont="1" applyFill="1" applyBorder="1" applyAlignment="1">
      <alignment vertical="center" wrapText="1"/>
    </xf>
    <xf numFmtId="49" fontId="14" fillId="3" borderId="20" xfId="0" applyNumberFormat="1" applyFont="1" applyFill="1" applyBorder="1" applyAlignment="1">
      <alignment horizontal="center" vertical="center" wrapText="1"/>
    </xf>
    <xf numFmtId="49" fontId="14" fillId="3" borderId="13" xfId="0" applyNumberFormat="1" applyFont="1" applyFill="1" applyBorder="1" applyAlignment="1">
      <alignment horizontal="center" vertical="center" wrapText="1"/>
    </xf>
    <xf numFmtId="0" fontId="14" fillId="3" borderId="13" xfId="0" applyNumberFormat="1" applyFont="1" applyFill="1" applyBorder="1" applyAlignment="1">
      <alignment horizontal="left" vertical="center" wrapText="1"/>
    </xf>
    <xf numFmtId="3" fontId="10" fillId="3" borderId="10" xfId="0" applyNumberFormat="1" applyFont="1" applyFill="1" applyBorder="1" applyAlignment="1">
      <alignment vertical="center" wrapText="1"/>
    </xf>
    <xf numFmtId="49" fontId="14" fillId="3" borderId="16" xfId="0" applyNumberFormat="1" applyFont="1" applyFill="1" applyBorder="1" applyAlignment="1">
      <alignment horizontal="center" vertical="center" wrapText="1"/>
    </xf>
    <xf numFmtId="49" fontId="14" fillId="3" borderId="10" xfId="0" applyNumberFormat="1" applyFont="1" applyFill="1" applyBorder="1" applyAlignment="1">
      <alignment horizontal="center" vertical="center" wrapText="1"/>
    </xf>
    <xf numFmtId="0" fontId="10" fillId="3" borderId="10" xfId="0" applyNumberFormat="1" applyFont="1" applyFill="1" applyBorder="1" applyAlignment="1">
      <alignment vertical="center" wrapText="1"/>
    </xf>
    <xf numFmtId="3" fontId="10" fillId="3" borderId="10" xfId="0" applyNumberFormat="1" applyFont="1" applyFill="1" applyBorder="1" applyAlignment="1">
      <alignment horizontal="right" vertical="center" wrapText="1"/>
    </xf>
    <xf numFmtId="0" fontId="14" fillId="3" borderId="16" xfId="0" applyNumberFormat="1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right" vertical="center" wrapText="1"/>
    </xf>
    <xf numFmtId="0" fontId="23" fillId="3" borderId="0" xfId="0" applyFont="1" applyFill="1" applyAlignment="1">
      <alignment horizontal="center" vertical="center"/>
    </xf>
    <xf numFmtId="0" fontId="18" fillId="3" borderId="0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0" fontId="19" fillId="3" borderId="0" xfId="0" applyFont="1" applyFill="1" applyBorder="1" applyAlignment="1">
      <alignment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vertical="center" wrapText="1"/>
    </xf>
    <xf numFmtId="4" fontId="13" fillId="3" borderId="10" xfId="0" applyNumberFormat="1" applyFont="1" applyFill="1" applyBorder="1" applyAlignment="1">
      <alignment horizontal="right" vertical="center" wrapText="1"/>
    </xf>
    <xf numFmtId="0" fontId="14" fillId="3" borderId="4" xfId="0" applyFont="1" applyFill="1" applyBorder="1" applyAlignment="1">
      <alignment vertical="center" wrapText="1"/>
    </xf>
    <xf numFmtId="0" fontId="14" fillId="3" borderId="21" xfId="0" applyFont="1" applyFill="1" applyBorder="1" applyAlignment="1">
      <alignment vertical="center" wrapText="1"/>
    </xf>
    <xf numFmtId="4" fontId="10" fillId="3" borderId="10" xfId="0" applyNumberFormat="1" applyFont="1" applyFill="1" applyBorder="1" applyAlignment="1">
      <alignment vertical="center" wrapText="1"/>
    </xf>
    <xf numFmtId="0" fontId="10" fillId="3" borderId="0" xfId="0" applyFont="1" applyFill="1" applyBorder="1" applyAlignment="1">
      <alignment horizontal="right" vertical="center" wrapText="1"/>
    </xf>
    <xf numFmtId="4" fontId="10" fillId="3" borderId="10" xfId="0" applyNumberFormat="1" applyFont="1" applyFill="1" applyBorder="1" applyAlignment="1">
      <alignment horizontal="right" vertical="center" wrapText="1"/>
    </xf>
    <xf numFmtId="0" fontId="14" fillId="0" borderId="0" xfId="0" applyFont="1" applyFill="1" applyAlignment="1">
      <alignment horizontal="right" vertical="center"/>
    </xf>
    <xf numFmtId="49" fontId="6" fillId="0" borderId="24" xfId="0" applyNumberFormat="1" applyFont="1" applyFill="1" applyBorder="1" applyAlignment="1">
      <alignment horizontal="left" vertical="center"/>
    </xf>
    <xf numFmtId="49" fontId="6" fillId="4" borderId="24" xfId="0" applyNumberFormat="1" applyFont="1" applyFill="1" applyBorder="1" applyAlignment="1">
      <alignment horizontal="left" vertical="center"/>
    </xf>
    <xf numFmtId="49" fontId="14" fillId="0" borderId="24" xfId="0" applyNumberFormat="1" applyFont="1" applyFill="1" applyBorder="1" applyAlignment="1">
      <alignment horizontal="right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49" fontId="16" fillId="0" borderId="4" xfId="0" applyNumberFormat="1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horizontal="center" vertical="center" wrapText="1"/>
    </xf>
    <xf numFmtId="0" fontId="24" fillId="0" borderId="26" xfId="0" applyFont="1" applyFill="1" applyBorder="1" applyAlignment="1">
      <alignment horizontal="center" vertical="center" wrapText="1"/>
    </xf>
    <xf numFmtId="177" fontId="14" fillId="0" borderId="4" xfId="0" applyNumberFormat="1" applyFont="1" applyFill="1" applyBorder="1" applyAlignment="1">
      <alignment horizontal="center" vertical="center" wrapText="1"/>
    </xf>
    <xf numFmtId="0" fontId="21" fillId="0" borderId="27" xfId="0" applyFont="1" applyFill="1" applyBorder="1" applyAlignment="1">
      <alignment horizontal="center" vertical="center" wrapText="1"/>
    </xf>
    <xf numFmtId="0" fontId="21" fillId="0" borderId="28" xfId="0" applyFont="1" applyFill="1" applyBorder="1" applyAlignment="1">
      <alignment horizontal="center" vertical="center" wrapText="1"/>
    </xf>
    <xf numFmtId="2" fontId="25" fillId="0" borderId="4" xfId="53" applyNumberFormat="1" applyFont="1" applyFill="1" applyBorder="1" applyAlignment="1" applyProtection="1">
      <alignment horizontal="center" vertical="center"/>
    </xf>
    <xf numFmtId="0" fontId="9" fillId="0" borderId="0" xfId="0" applyFont="1" applyFill="1" applyAlignment="1">
      <alignment horizontal="right" vertical="center"/>
    </xf>
    <xf numFmtId="0" fontId="26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right" vertical="center" wrapText="1"/>
    </xf>
    <xf numFmtId="0" fontId="10" fillId="2" borderId="4" xfId="0" applyFont="1" applyFill="1" applyBorder="1" applyAlignment="1">
      <alignment horizontal="left" vertical="center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left" vertical="center"/>
    </xf>
    <xf numFmtId="0" fontId="19" fillId="3" borderId="24" xfId="0" applyFont="1" applyFill="1" applyBorder="1" applyAlignment="1">
      <alignment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/>
    </xf>
    <xf numFmtId="0" fontId="16" fillId="3" borderId="29" xfId="0" applyFont="1" applyFill="1" applyBorder="1" applyAlignment="1">
      <alignment horizontal="center" vertical="center"/>
    </xf>
    <xf numFmtId="0" fontId="16" fillId="3" borderId="29" xfId="0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left" vertical="center" wrapText="1"/>
    </xf>
    <xf numFmtId="0" fontId="16" fillId="3" borderId="30" xfId="0" applyFont="1" applyFill="1" applyBorder="1" applyAlignment="1">
      <alignment horizontal="center" vertical="center" wrapText="1"/>
    </xf>
    <xf numFmtId="0" fontId="16" fillId="3" borderId="24" xfId="0" applyFont="1" applyFill="1" applyBorder="1" applyAlignment="1">
      <alignment horizontal="center" vertical="center" wrapText="1"/>
    </xf>
    <xf numFmtId="178" fontId="16" fillId="3" borderId="4" xfId="0" applyNumberFormat="1" applyFont="1" applyFill="1" applyBorder="1" applyAlignment="1">
      <alignment horizontal="right" vertical="center"/>
    </xf>
    <xf numFmtId="0" fontId="14" fillId="3" borderId="11" xfId="0" applyFont="1" applyFill="1" applyBorder="1" applyAlignment="1">
      <alignment horizontal="right" vertical="center" wrapText="1"/>
    </xf>
    <xf numFmtId="0" fontId="14" fillId="3" borderId="10" xfId="0" applyFont="1" applyFill="1" applyBorder="1" applyAlignment="1">
      <alignment horizontal="left" vertical="center" wrapText="1"/>
    </xf>
    <xf numFmtId="49" fontId="14" fillId="3" borderId="6" xfId="0" applyNumberFormat="1" applyFont="1" applyFill="1" applyBorder="1" applyAlignment="1">
      <alignment horizontal="center" vertical="center" wrapText="1"/>
    </xf>
    <xf numFmtId="49" fontId="14" fillId="3" borderId="5" xfId="0" applyNumberFormat="1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left" vertical="center"/>
    </xf>
    <xf numFmtId="0" fontId="25" fillId="3" borderId="4" xfId="61" applyFont="1" applyFill="1" applyBorder="1" applyAlignment="1">
      <alignment horizontal="left" vertical="center" wrapText="1"/>
    </xf>
    <xf numFmtId="49" fontId="14" fillId="3" borderId="25" xfId="0" applyNumberFormat="1" applyFont="1" applyFill="1" applyBorder="1" applyAlignment="1">
      <alignment horizontal="center" vertical="center" wrapText="1"/>
    </xf>
    <xf numFmtId="49" fontId="14" fillId="3" borderId="4" xfId="0" applyNumberFormat="1" applyFont="1" applyFill="1" applyBorder="1" applyAlignment="1">
      <alignment horizontal="center" vertical="center" wrapText="1"/>
    </xf>
    <xf numFmtId="0" fontId="14" fillId="3" borderId="0" xfId="0" applyFont="1" applyFill="1" applyAlignment="1"/>
    <xf numFmtId="0" fontId="19" fillId="3" borderId="0" xfId="0" applyFont="1" applyFill="1" applyAlignment="1">
      <alignment vertical="center"/>
    </xf>
    <xf numFmtId="49" fontId="14" fillId="3" borderId="24" xfId="0" applyNumberFormat="1" applyFont="1" applyFill="1" applyBorder="1" applyAlignment="1">
      <alignment horizontal="right" vertical="center"/>
    </xf>
    <xf numFmtId="0" fontId="16" fillId="3" borderId="18" xfId="0" applyFont="1" applyFill="1" applyBorder="1" applyAlignment="1">
      <alignment horizontal="center" vertical="center"/>
    </xf>
    <xf numFmtId="0" fontId="16" fillId="3" borderId="21" xfId="0" applyFont="1" applyFill="1" applyBorder="1" applyAlignment="1">
      <alignment horizontal="center" vertical="center"/>
    </xf>
    <xf numFmtId="0" fontId="16" fillId="3" borderId="31" xfId="0" applyFont="1" applyFill="1" applyBorder="1" applyAlignment="1">
      <alignment horizontal="center" vertical="center"/>
    </xf>
    <xf numFmtId="0" fontId="16" fillId="3" borderId="21" xfId="0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center" vertical="center"/>
    </xf>
    <xf numFmtId="0" fontId="6" fillId="0" borderId="24" xfId="0" applyFont="1" applyFill="1" applyBorder="1" applyAlignment="1">
      <alignment horizontal="left" vertical="center"/>
    </xf>
    <xf numFmtId="0" fontId="28" fillId="0" borderId="24" xfId="0" applyFont="1" applyFill="1" applyBorder="1" applyAlignment="1">
      <alignment horizontal="left" vertical="center"/>
    </xf>
    <xf numFmtId="0" fontId="28" fillId="0" borderId="0" xfId="0" applyFont="1" applyFill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left" vertical="center"/>
    </xf>
    <xf numFmtId="179" fontId="14" fillId="0" borderId="4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left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6" fillId="3" borderId="25" xfId="0" applyFont="1" applyFill="1" applyBorder="1" applyAlignment="1">
      <alignment horizontal="center" vertical="center" wrapText="1"/>
    </xf>
    <xf numFmtId="0" fontId="16" fillId="3" borderId="21" xfId="0" applyFont="1" applyFill="1" applyBorder="1" applyAlignment="1">
      <alignment horizontal="right" vertical="center"/>
    </xf>
    <xf numFmtId="0" fontId="10" fillId="3" borderId="10" xfId="0" applyFont="1" applyFill="1" applyBorder="1" applyAlignment="1">
      <alignment vertical="center" wrapText="1"/>
    </xf>
    <xf numFmtId="0" fontId="29" fillId="3" borderId="4" xfId="0" applyNumberFormat="1" applyFont="1" applyFill="1" applyBorder="1" applyAlignment="1">
      <alignment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/>
    </xf>
    <xf numFmtId="4" fontId="14" fillId="3" borderId="0" xfId="0" applyNumberFormat="1" applyFont="1" applyFill="1" applyAlignment="1"/>
    <xf numFmtId="0" fontId="11" fillId="3" borderId="0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left" vertical="center" wrapText="1"/>
    </xf>
    <xf numFmtId="0" fontId="13" fillId="3" borderId="13" xfId="0" applyFont="1" applyFill="1" applyBorder="1" applyAlignment="1">
      <alignment horizontal="left" vertical="center" wrapText="1"/>
    </xf>
    <xf numFmtId="0" fontId="13" fillId="3" borderId="13" xfId="0" applyFont="1" applyFill="1" applyBorder="1" applyAlignment="1">
      <alignment horizontal="center" vertical="center" wrapText="1"/>
    </xf>
    <xf numFmtId="4" fontId="13" fillId="3" borderId="13" xfId="0" applyNumberFormat="1" applyFont="1" applyFill="1" applyBorder="1" applyAlignment="1">
      <alignment horizontal="right" vertical="center" wrapText="1"/>
    </xf>
    <xf numFmtId="4" fontId="30" fillId="3" borderId="13" xfId="0" applyNumberFormat="1" applyFont="1" applyFill="1" applyBorder="1" applyAlignment="1">
      <alignment horizontal="right" vertical="center" wrapText="1"/>
    </xf>
    <xf numFmtId="0" fontId="10" fillId="3" borderId="10" xfId="0" applyFont="1" applyFill="1" applyBorder="1" applyAlignment="1">
      <alignment horizontal="right" vertical="center" wrapText="1"/>
    </xf>
    <xf numFmtId="0" fontId="10" fillId="3" borderId="10" xfId="0" applyFont="1" applyFill="1" applyBorder="1" applyAlignment="1">
      <alignment horizontal="left" vertical="center" wrapText="1"/>
    </xf>
    <xf numFmtId="4" fontId="31" fillId="3" borderId="10" xfId="0" applyNumberFormat="1" applyFont="1" applyFill="1" applyBorder="1" applyAlignment="1">
      <alignment vertical="center" wrapText="1"/>
    </xf>
    <xf numFmtId="4" fontId="30" fillId="3" borderId="10" xfId="0" applyNumberFormat="1" applyFont="1" applyFill="1" applyBorder="1" applyAlignment="1">
      <alignment horizontal="right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vertical="center" wrapText="1"/>
    </xf>
    <xf numFmtId="0" fontId="32" fillId="3" borderId="0" xfId="0" applyFont="1" applyFill="1" applyBorder="1" applyAlignment="1">
      <alignment horizontal="right" vertical="center" wrapText="1"/>
    </xf>
    <xf numFmtId="0" fontId="33" fillId="3" borderId="10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vertical="center" wrapText="1"/>
    </xf>
    <xf numFmtId="4" fontId="13" fillId="3" borderId="10" xfId="0" applyNumberFormat="1" applyFont="1" applyFill="1" applyBorder="1" applyAlignment="1">
      <alignment vertical="center" wrapText="1"/>
    </xf>
    <xf numFmtId="0" fontId="34" fillId="0" borderId="0" xfId="0" applyFont="1" applyFill="1" applyAlignment="1">
      <alignment horizontal="center" vertical="center"/>
    </xf>
    <xf numFmtId="0" fontId="35" fillId="0" borderId="0" xfId="0" applyFont="1" applyFill="1" applyAlignment="1"/>
    <xf numFmtId="0" fontId="36" fillId="0" borderId="0" xfId="0" applyFont="1" applyFill="1" applyAlignment="1">
      <alignment horizontal="left" vertical="center"/>
    </xf>
    <xf numFmtId="0" fontId="10" fillId="3" borderId="10" xfId="0" applyFont="1" applyFill="1" applyBorder="1" applyAlignment="1" quotePrefix="1">
      <alignment horizontal="center" vertical="center" wrapText="1"/>
    </xf>
    <xf numFmtId="0" fontId="14" fillId="3" borderId="5" xfId="63" applyFont="1" applyFill="1" applyBorder="1" applyAlignment="1" quotePrefix="1">
      <alignment horizontal="center" vertical="center" wrapText="1"/>
    </xf>
    <xf numFmtId="49" fontId="14" fillId="3" borderId="4" xfId="0" applyNumberFormat="1" applyFont="1" applyFill="1" applyBorder="1" applyAlignment="1" quotePrefix="1">
      <alignment horizontal="center" vertical="center" wrapText="1"/>
    </xf>
    <xf numFmtId="0" fontId="7" fillId="0" borderId="4" xfId="0" applyFont="1" applyFill="1" applyBorder="1" applyAlignment="1" quotePrefix="1">
      <alignment horizontal="center" vertical="center" wrapText="1"/>
    </xf>
  </cellXfs>
  <cellStyles count="7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千位分隔 7" xfId="50"/>
    <cellStyle name="常规 4 11" xfId="51"/>
    <cellStyle name="千位分隔 8" xfId="52"/>
    <cellStyle name="常规_预算输出" xfId="53"/>
    <cellStyle name="常规 2 2 3" xfId="54"/>
    <cellStyle name="常规 48" xfId="55"/>
    <cellStyle name="常规 2 2 2_2019经开区2019年预算表1231快报数(班子会）" xfId="56"/>
    <cellStyle name="常规 4 2 10" xfId="57"/>
    <cellStyle name="常规 4" xfId="58"/>
    <cellStyle name="常规_全省收入" xfId="59"/>
    <cellStyle name="百分比 3" xfId="60"/>
    <cellStyle name="常规 2" xfId="61"/>
    <cellStyle name="常规_2018财政收支预算总表1128" xfId="62"/>
    <cellStyle name="常规 10 10" xfId="63"/>
    <cellStyle name="常规 11" xfId="64"/>
    <cellStyle name="常规 3 5" xfId="65"/>
    <cellStyle name="常规 3" xfId="66"/>
    <cellStyle name="常规 3 2 2 2 2" xfId="67"/>
    <cellStyle name="常规 3 2 2" xfId="68"/>
    <cellStyle name="常规_2008年部门预算输出表格式 2" xfId="69"/>
    <cellStyle name="常规_2008年部门预算输出表格式" xfId="70"/>
    <cellStyle name="常规 2 2 2" xfId="71"/>
    <cellStyle name="常规_66B8B548DFE74627AD40E66300595C37" xfId="72"/>
    <cellStyle name="常规_一般性支出预算" xfId="73"/>
    <cellStyle name="常规_96F5CF1E49B24274B2D196EDAD5643FB" xfId="74"/>
    <cellStyle name="常规 5" xfId="75"/>
    <cellStyle name="常规 3 4" xfId="76"/>
    <cellStyle name="常规_ADC1753DF9644E29815C85B65E4D1DEC" xfId="7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tyles" Target="styles.xml"/><Relationship Id="rId27" Type="http://schemas.openxmlformats.org/officeDocument/2006/relationships/sharedStrings" Target="sharedString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9"/>
  <sheetViews>
    <sheetView workbookViewId="0">
      <selection activeCell="H4" sqref="H4"/>
    </sheetView>
  </sheetViews>
  <sheetFormatPr defaultColWidth="9" defaultRowHeight="14.25"/>
  <cols>
    <col min="1" max="1" width="88.5" style="96" customWidth="1"/>
    <col min="2" max="16384" width="9" style="96"/>
  </cols>
  <sheetData>
    <row r="1" s="96" customFormat="1" ht="60" customHeight="1"/>
    <row r="2" ht="61.5" customHeight="1" spans="1:1">
      <c r="A2" s="258" t="s">
        <v>0</v>
      </c>
    </row>
    <row r="3" ht="53.25" customHeight="1" spans="1:1">
      <c r="A3" s="258" t="s">
        <v>1</v>
      </c>
    </row>
    <row r="4" ht="216" customHeight="1" spans="1:1">
      <c r="A4" s="259"/>
    </row>
    <row r="5" ht="51" customHeight="1"/>
    <row r="6" ht="51" customHeight="1" spans="1:1">
      <c r="A6" s="260" t="s">
        <v>2</v>
      </c>
    </row>
    <row r="7" ht="51" customHeight="1" spans="1:1">
      <c r="A7" s="260" t="s">
        <v>3</v>
      </c>
    </row>
    <row r="8" customHeight="1" spans="1:1">
      <c r="A8" s="4"/>
    </row>
    <row r="9" customHeight="1" spans="1:1">
      <c r="A9" s="4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6"/>
  <sheetViews>
    <sheetView workbookViewId="0">
      <selection activeCell="U1" sqref="U1:W1"/>
    </sheetView>
  </sheetViews>
  <sheetFormatPr defaultColWidth="10" defaultRowHeight="13.5"/>
  <cols>
    <col min="1" max="1" width="8.125" style="131" customWidth="1"/>
    <col min="2" max="2" width="15.25" style="131" customWidth="1"/>
    <col min="3" max="5" width="4" style="132" customWidth="1"/>
    <col min="6" max="6" width="14.75" style="132" customWidth="1"/>
    <col min="7" max="7" width="8.875" style="132" customWidth="1"/>
    <col min="8" max="14" width="5.875" style="132" customWidth="1"/>
    <col min="15" max="15" width="5" style="132" customWidth="1"/>
    <col min="16" max="16" width="4.875" style="132" customWidth="1"/>
    <col min="17" max="17" width="5" style="132" customWidth="1"/>
    <col min="18" max="18" width="5.875" style="132" customWidth="1"/>
    <col min="19" max="19" width="4.75" style="132" customWidth="1"/>
    <col min="20" max="20" width="4.625" style="132" customWidth="1"/>
    <col min="21" max="21" width="5.875" style="132" customWidth="1"/>
    <col min="22" max="22" width="5" style="132" customWidth="1"/>
    <col min="23" max="23" width="5.875" style="132" customWidth="1"/>
    <col min="24" max="24" width="9.76666666666667" style="132" customWidth="1"/>
    <col min="25" max="16384" width="10" style="132"/>
  </cols>
  <sheetData>
    <row r="1" ht="16.35" customHeight="1" spans="3:23">
      <c r="C1" s="133"/>
      <c r="U1" s="152" t="s">
        <v>378</v>
      </c>
      <c r="V1" s="152"/>
      <c r="W1" s="152"/>
    </row>
    <row r="2" ht="36" customHeight="1" spans="1:23">
      <c r="A2" s="134" t="s">
        <v>379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</row>
    <row r="3" ht="27" customHeight="1" spans="1:23">
      <c r="A3" s="135" t="s">
        <v>110</v>
      </c>
      <c r="B3" s="135"/>
      <c r="C3" s="135"/>
      <c r="D3" s="135"/>
      <c r="E3" s="135"/>
      <c r="F3" s="135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52" t="s">
        <v>7</v>
      </c>
      <c r="V3" s="152"/>
      <c r="W3" s="152"/>
    </row>
    <row r="4" ht="26.7" customHeight="1" spans="1:23">
      <c r="A4" s="71" t="s">
        <v>111</v>
      </c>
      <c r="B4" s="71" t="s">
        <v>112</v>
      </c>
      <c r="C4" s="137" t="s">
        <v>135</v>
      </c>
      <c r="D4" s="138"/>
      <c r="E4" s="138"/>
      <c r="F4" s="138" t="s">
        <v>363</v>
      </c>
      <c r="G4" s="138" t="s">
        <v>364</v>
      </c>
      <c r="H4" s="138" t="s">
        <v>380</v>
      </c>
      <c r="I4" s="138"/>
      <c r="J4" s="138"/>
      <c r="K4" s="138"/>
      <c r="L4" s="138"/>
      <c r="M4" s="138" t="s">
        <v>381</v>
      </c>
      <c r="N4" s="138"/>
      <c r="O4" s="138"/>
      <c r="P4" s="138"/>
      <c r="Q4" s="138"/>
      <c r="R4" s="138"/>
      <c r="S4" s="138" t="s">
        <v>209</v>
      </c>
      <c r="T4" s="138" t="s">
        <v>382</v>
      </c>
      <c r="U4" s="138"/>
      <c r="V4" s="138"/>
      <c r="W4" s="138"/>
    </row>
    <row r="5" ht="67" customHeight="1" spans="1:23">
      <c r="A5" s="71"/>
      <c r="B5" s="129"/>
      <c r="C5" s="139" t="s">
        <v>367</v>
      </c>
      <c r="D5" s="140" t="s">
        <v>368</v>
      </c>
      <c r="E5" s="140" t="s">
        <v>369</v>
      </c>
      <c r="F5" s="140"/>
      <c r="G5" s="138"/>
      <c r="H5" s="138" t="s">
        <v>113</v>
      </c>
      <c r="I5" s="138" t="s">
        <v>383</v>
      </c>
      <c r="J5" s="138" t="s">
        <v>384</v>
      </c>
      <c r="K5" s="138" t="s">
        <v>385</v>
      </c>
      <c r="L5" s="138" t="s">
        <v>386</v>
      </c>
      <c r="M5" s="138" t="s">
        <v>113</v>
      </c>
      <c r="N5" s="138" t="s">
        <v>387</v>
      </c>
      <c r="O5" s="138" t="s">
        <v>388</v>
      </c>
      <c r="P5" s="138" t="s">
        <v>389</v>
      </c>
      <c r="Q5" s="138" t="s">
        <v>390</v>
      </c>
      <c r="R5" s="138" t="s">
        <v>391</v>
      </c>
      <c r="S5" s="138"/>
      <c r="T5" s="138" t="s">
        <v>113</v>
      </c>
      <c r="U5" s="138" t="s">
        <v>392</v>
      </c>
      <c r="V5" s="138" t="s">
        <v>393</v>
      </c>
      <c r="W5" s="138" t="s">
        <v>372</v>
      </c>
    </row>
    <row r="6" ht="22.8" customHeight="1" spans="1:23">
      <c r="A6" s="115">
        <v>101</v>
      </c>
      <c r="B6" s="120" t="s">
        <v>394</v>
      </c>
      <c r="C6" s="121"/>
      <c r="D6" s="121"/>
      <c r="E6" s="121"/>
      <c r="F6" s="141"/>
      <c r="G6" s="142">
        <f>SUM(G7:G16)</f>
        <v>2931</v>
      </c>
      <c r="H6" s="142">
        <f t="shared" ref="H6:W6" si="0">SUM(H7:H16)</f>
        <v>2394</v>
      </c>
      <c r="I6" s="142">
        <f t="shared" si="0"/>
        <v>328</v>
      </c>
      <c r="J6" s="142">
        <f t="shared" si="0"/>
        <v>101</v>
      </c>
      <c r="K6" s="142">
        <f t="shared" si="0"/>
        <v>1840</v>
      </c>
      <c r="L6" s="142">
        <f t="shared" si="0"/>
        <v>125</v>
      </c>
      <c r="M6" s="142">
        <f t="shared" si="0"/>
        <v>307</v>
      </c>
      <c r="N6" s="142">
        <f t="shared" si="0"/>
        <v>130</v>
      </c>
      <c r="O6" s="142">
        <f t="shared" si="0"/>
        <v>85</v>
      </c>
      <c r="P6" s="142">
        <f t="shared" si="0"/>
        <v>65</v>
      </c>
      <c r="Q6" s="142">
        <f t="shared" si="0"/>
        <v>10</v>
      </c>
      <c r="R6" s="142">
        <f t="shared" si="0"/>
        <v>17</v>
      </c>
      <c r="S6" s="142">
        <f t="shared" si="0"/>
        <v>191</v>
      </c>
      <c r="T6" s="142">
        <f t="shared" si="0"/>
        <v>39</v>
      </c>
      <c r="U6" s="142">
        <f t="shared" si="0"/>
        <v>36</v>
      </c>
      <c r="V6" s="142"/>
      <c r="W6" s="142">
        <f t="shared" si="0"/>
        <v>3</v>
      </c>
    </row>
    <row r="7" ht="27" customHeight="1" spans="1:23">
      <c r="A7" s="112">
        <v>101001</v>
      </c>
      <c r="B7" s="105" t="s">
        <v>216</v>
      </c>
      <c r="C7" s="143" t="s">
        <v>143</v>
      </c>
      <c r="D7" s="144" t="s">
        <v>144</v>
      </c>
      <c r="E7" s="144" t="s">
        <v>145</v>
      </c>
      <c r="F7" s="145" t="s">
        <v>146</v>
      </c>
      <c r="G7" s="146">
        <f>H7+M7+S7+T7</f>
        <v>2433</v>
      </c>
      <c r="H7" s="146">
        <f>SUM(I7:L7)</f>
        <v>2394</v>
      </c>
      <c r="I7" s="146">
        <v>328</v>
      </c>
      <c r="J7" s="146">
        <v>101</v>
      </c>
      <c r="K7" s="146">
        <v>1840</v>
      </c>
      <c r="L7" s="146">
        <v>125</v>
      </c>
      <c r="M7" s="146"/>
      <c r="N7" s="142"/>
      <c r="O7" s="142"/>
      <c r="P7" s="142"/>
      <c r="Q7" s="142"/>
      <c r="R7" s="142"/>
      <c r="S7" s="142"/>
      <c r="T7" s="146">
        <f>SUM(U7:W7)</f>
        <v>39</v>
      </c>
      <c r="U7" s="146">
        <v>36</v>
      </c>
      <c r="V7" s="146"/>
      <c r="W7" s="146">
        <v>3</v>
      </c>
    </row>
    <row r="8" ht="22.8" customHeight="1" spans="1:23">
      <c r="A8" s="112">
        <v>101001</v>
      </c>
      <c r="B8" s="105" t="s">
        <v>216</v>
      </c>
      <c r="C8" s="147" t="s">
        <v>374</v>
      </c>
      <c r="D8" s="148" t="s">
        <v>152</v>
      </c>
      <c r="E8" s="148" t="s">
        <v>152</v>
      </c>
      <c r="F8" s="149" t="s">
        <v>185</v>
      </c>
      <c r="G8" s="146">
        <f t="shared" ref="G8:G16" si="1">H8+M8+S8+T8</f>
        <v>130</v>
      </c>
      <c r="H8" s="150"/>
      <c r="I8" s="150"/>
      <c r="J8" s="150"/>
      <c r="K8" s="150"/>
      <c r="L8" s="150"/>
      <c r="M8" s="146">
        <f>SUM(N8:R8)</f>
        <v>130</v>
      </c>
      <c r="N8" s="150">
        <v>130</v>
      </c>
      <c r="O8" s="150"/>
      <c r="P8" s="150"/>
      <c r="Q8" s="150"/>
      <c r="R8" s="150"/>
      <c r="S8" s="150"/>
      <c r="T8" s="146"/>
      <c r="U8" s="150"/>
      <c r="V8" s="150"/>
      <c r="W8" s="150"/>
    </row>
    <row r="9" ht="22.8" customHeight="1" spans="1:23">
      <c r="A9" s="112">
        <v>101001</v>
      </c>
      <c r="B9" s="105" t="s">
        <v>216</v>
      </c>
      <c r="C9" s="147" t="s">
        <v>374</v>
      </c>
      <c r="D9" s="148" t="s">
        <v>152</v>
      </c>
      <c r="E9" s="148" t="s">
        <v>149</v>
      </c>
      <c r="F9" s="149" t="s">
        <v>186</v>
      </c>
      <c r="G9" s="146">
        <f t="shared" si="1"/>
        <v>85</v>
      </c>
      <c r="H9" s="150"/>
      <c r="I9" s="150"/>
      <c r="J9" s="150"/>
      <c r="K9" s="150"/>
      <c r="L9" s="150"/>
      <c r="M9" s="146">
        <f t="shared" ref="M9:M16" si="2">SUM(N9:R9)</f>
        <v>85</v>
      </c>
      <c r="N9" s="150"/>
      <c r="O9" s="150">
        <v>85</v>
      </c>
      <c r="P9" s="150"/>
      <c r="Q9" s="150"/>
      <c r="R9" s="150"/>
      <c r="S9" s="150"/>
      <c r="T9" s="146"/>
      <c r="U9" s="150"/>
      <c r="V9" s="150"/>
      <c r="W9" s="150"/>
    </row>
    <row r="10" ht="22.8" customHeight="1" spans="1:23">
      <c r="A10" s="112">
        <v>101001</v>
      </c>
      <c r="B10" s="105" t="s">
        <v>216</v>
      </c>
      <c r="C10" s="151">
        <v>208</v>
      </c>
      <c r="D10" s="148" t="s">
        <v>375</v>
      </c>
      <c r="E10" s="148" t="s">
        <v>145</v>
      </c>
      <c r="F10" s="149" t="s">
        <v>189</v>
      </c>
      <c r="G10" s="146">
        <f t="shared" si="1"/>
        <v>6</v>
      </c>
      <c r="H10" s="150"/>
      <c r="I10" s="150"/>
      <c r="J10" s="150"/>
      <c r="K10" s="150"/>
      <c r="L10" s="150"/>
      <c r="M10" s="146">
        <f t="shared" si="2"/>
        <v>6</v>
      </c>
      <c r="N10" s="150"/>
      <c r="O10" s="150"/>
      <c r="P10" s="150"/>
      <c r="Q10" s="150"/>
      <c r="R10" s="150">
        <v>6</v>
      </c>
      <c r="S10" s="150"/>
      <c r="T10" s="146"/>
      <c r="U10" s="150"/>
      <c r="V10" s="150"/>
      <c r="W10" s="150"/>
    </row>
    <row r="11" ht="22.8" customHeight="1" spans="1:23">
      <c r="A11" s="112">
        <v>101001</v>
      </c>
      <c r="B11" s="105" t="s">
        <v>216</v>
      </c>
      <c r="C11" s="147" t="s">
        <v>374</v>
      </c>
      <c r="D11" s="148" t="s">
        <v>188</v>
      </c>
      <c r="E11" s="148" t="s">
        <v>147</v>
      </c>
      <c r="F11" s="149" t="s">
        <v>190</v>
      </c>
      <c r="G11" s="146">
        <f t="shared" si="1"/>
        <v>5</v>
      </c>
      <c r="H11" s="150"/>
      <c r="I11" s="150"/>
      <c r="J11" s="150"/>
      <c r="K11" s="150"/>
      <c r="L11" s="150"/>
      <c r="M11" s="146">
        <f t="shared" si="2"/>
        <v>5</v>
      </c>
      <c r="N11" s="150"/>
      <c r="O11" s="150"/>
      <c r="P11" s="150"/>
      <c r="Q11" s="150"/>
      <c r="R11" s="150">
        <v>5</v>
      </c>
      <c r="S11" s="150"/>
      <c r="T11" s="146"/>
      <c r="U11" s="150"/>
      <c r="V11" s="150"/>
      <c r="W11" s="150"/>
    </row>
    <row r="12" ht="22.8" customHeight="1" spans="1:23">
      <c r="A12" s="112">
        <v>101001</v>
      </c>
      <c r="B12" s="105" t="s">
        <v>216</v>
      </c>
      <c r="C12" s="147" t="s">
        <v>374</v>
      </c>
      <c r="D12" s="148" t="s">
        <v>188</v>
      </c>
      <c r="E12" s="148" t="s">
        <v>154</v>
      </c>
      <c r="F12" s="149" t="s">
        <v>191</v>
      </c>
      <c r="G12" s="146">
        <f t="shared" si="1"/>
        <v>4</v>
      </c>
      <c r="H12" s="150"/>
      <c r="I12" s="150"/>
      <c r="J12" s="150"/>
      <c r="K12" s="150"/>
      <c r="L12" s="150"/>
      <c r="M12" s="146">
        <f t="shared" si="2"/>
        <v>4</v>
      </c>
      <c r="N12" s="150"/>
      <c r="O12" s="150"/>
      <c r="P12" s="150"/>
      <c r="Q12" s="150"/>
      <c r="R12" s="150">
        <v>4</v>
      </c>
      <c r="S12" s="150"/>
      <c r="T12" s="146"/>
      <c r="U12" s="150"/>
      <c r="V12" s="150"/>
      <c r="W12" s="150"/>
    </row>
    <row r="13" ht="22.8" customHeight="1" spans="1:23">
      <c r="A13" s="112">
        <v>101001</v>
      </c>
      <c r="B13" s="105" t="s">
        <v>216</v>
      </c>
      <c r="C13" s="147" t="s">
        <v>376</v>
      </c>
      <c r="D13" s="148" t="s">
        <v>160</v>
      </c>
      <c r="E13" s="148" t="s">
        <v>145</v>
      </c>
      <c r="F13" s="149" t="s">
        <v>192</v>
      </c>
      <c r="G13" s="146">
        <f t="shared" si="1"/>
        <v>65</v>
      </c>
      <c r="H13" s="150"/>
      <c r="I13" s="150"/>
      <c r="J13" s="150"/>
      <c r="K13" s="150"/>
      <c r="L13" s="150"/>
      <c r="M13" s="146">
        <f t="shared" si="2"/>
        <v>65</v>
      </c>
      <c r="N13" s="150"/>
      <c r="O13" s="150"/>
      <c r="P13" s="150">
        <v>65</v>
      </c>
      <c r="Q13" s="150"/>
      <c r="R13" s="150"/>
      <c r="S13" s="150"/>
      <c r="T13" s="146"/>
      <c r="U13" s="150"/>
      <c r="V13" s="150"/>
      <c r="W13" s="150"/>
    </row>
    <row r="14" ht="22.8" customHeight="1" spans="1:23">
      <c r="A14" s="112">
        <v>101001</v>
      </c>
      <c r="B14" s="105" t="s">
        <v>216</v>
      </c>
      <c r="C14" s="147" t="s">
        <v>376</v>
      </c>
      <c r="D14" s="148" t="s">
        <v>160</v>
      </c>
      <c r="E14" s="148" t="s">
        <v>144</v>
      </c>
      <c r="F14" s="149" t="s">
        <v>193</v>
      </c>
      <c r="G14" s="146">
        <f t="shared" si="1"/>
        <v>10</v>
      </c>
      <c r="H14" s="150"/>
      <c r="I14" s="150"/>
      <c r="J14" s="150"/>
      <c r="K14" s="150"/>
      <c r="L14" s="150"/>
      <c r="M14" s="146">
        <f t="shared" si="2"/>
        <v>10</v>
      </c>
      <c r="N14" s="150"/>
      <c r="O14" s="150"/>
      <c r="P14" s="150"/>
      <c r="Q14" s="150">
        <v>10</v>
      </c>
      <c r="R14" s="150"/>
      <c r="S14" s="150"/>
      <c r="T14" s="146"/>
      <c r="U14" s="150"/>
      <c r="V14" s="150"/>
      <c r="W14" s="150"/>
    </row>
    <row r="15" ht="22.8" customHeight="1" spans="1:23">
      <c r="A15" s="112">
        <v>101001</v>
      </c>
      <c r="B15" s="105" t="s">
        <v>216</v>
      </c>
      <c r="C15" s="147" t="s">
        <v>376</v>
      </c>
      <c r="D15" s="148" t="s">
        <v>160</v>
      </c>
      <c r="E15" s="148" t="s">
        <v>154</v>
      </c>
      <c r="F15" s="149" t="s">
        <v>194</v>
      </c>
      <c r="G15" s="146">
        <f t="shared" si="1"/>
        <v>2</v>
      </c>
      <c r="H15" s="150"/>
      <c r="I15" s="150"/>
      <c r="J15" s="150"/>
      <c r="K15" s="150"/>
      <c r="L15" s="150"/>
      <c r="M15" s="146">
        <f t="shared" si="2"/>
        <v>2</v>
      </c>
      <c r="N15" s="150"/>
      <c r="O15" s="150"/>
      <c r="P15" s="150"/>
      <c r="Q15" s="150"/>
      <c r="R15" s="150">
        <v>2</v>
      </c>
      <c r="S15" s="150"/>
      <c r="T15" s="146"/>
      <c r="U15" s="150"/>
      <c r="V15" s="150"/>
      <c r="W15" s="150"/>
    </row>
    <row r="16" ht="22.8" customHeight="1" spans="1:23">
      <c r="A16" s="112">
        <v>101001</v>
      </c>
      <c r="B16" s="105" t="s">
        <v>216</v>
      </c>
      <c r="C16" s="147" t="s">
        <v>377</v>
      </c>
      <c r="D16" s="148" t="s">
        <v>147</v>
      </c>
      <c r="E16" s="148" t="s">
        <v>145</v>
      </c>
      <c r="F16" s="149" t="s">
        <v>209</v>
      </c>
      <c r="G16" s="146">
        <f t="shared" si="1"/>
        <v>191</v>
      </c>
      <c r="H16" s="150"/>
      <c r="I16" s="150"/>
      <c r="J16" s="150"/>
      <c r="K16" s="150"/>
      <c r="L16" s="150"/>
      <c r="M16" s="146"/>
      <c r="N16" s="150"/>
      <c r="O16" s="150"/>
      <c r="P16" s="150"/>
      <c r="Q16" s="150"/>
      <c r="R16" s="150"/>
      <c r="S16" s="150">
        <v>191</v>
      </c>
      <c r="T16" s="146"/>
      <c r="U16" s="150"/>
      <c r="V16" s="150"/>
      <c r="W16" s="150"/>
    </row>
  </sheetData>
  <mergeCells count="14">
    <mergeCell ref="U1:W1"/>
    <mergeCell ref="A2:W2"/>
    <mergeCell ref="A3:F3"/>
    <mergeCell ref="U3:W3"/>
    <mergeCell ref="C4:E4"/>
    <mergeCell ref="H4:L4"/>
    <mergeCell ref="M4:R4"/>
    <mergeCell ref="T4:W4"/>
    <mergeCell ref="B6:F6"/>
    <mergeCell ref="A4:A5"/>
    <mergeCell ref="B4:B5"/>
    <mergeCell ref="F4:F5"/>
    <mergeCell ref="G4:G5"/>
    <mergeCell ref="S4:S5"/>
  </mergeCells>
  <printOptions horizontalCentered="1"/>
  <pageMargins left="0.0784722222222222" right="0.0784722222222222" top="0.275" bottom="0.0784722222222222" header="0.196527777777778" footer="0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workbookViewId="0">
      <selection activeCell="L1" sqref="L1"/>
    </sheetView>
  </sheetViews>
  <sheetFormatPr defaultColWidth="10" defaultRowHeight="13.5" outlineLevelRow="7"/>
  <cols>
    <col min="1" max="1" width="7.875" customWidth="1"/>
    <col min="2" max="2" width="15.75" customWidth="1"/>
    <col min="3" max="5" width="4" style="26" customWidth="1"/>
    <col min="6" max="6" width="22.25" style="119" customWidth="1"/>
    <col min="7" max="12" width="13.875" style="26" customWidth="1"/>
    <col min="13" max="13" width="9.76666666666667" style="26" customWidth="1"/>
    <col min="14" max="16384" width="10" style="26"/>
  </cols>
  <sheetData>
    <row r="1" ht="16.35" customHeight="1" spans="3:12">
      <c r="C1" s="27"/>
      <c r="L1" s="49" t="s">
        <v>395</v>
      </c>
    </row>
    <row r="2" ht="36" customHeight="1" spans="1:12">
      <c r="A2" s="67" t="s">
        <v>396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ht="27" customHeight="1" spans="1:12">
      <c r="A3" s="68" t="s">
        <v>110</v>
      </c>
      <c r="B3" s="68"/>
      <c r="C3" s="68"/>
      <c r="D3" s="68"/>
      <c r="E3" s="68"/>
      <c r="F3" s="68"/>
      <c r="G3" s="68"/>
      <c r="H3" s="68"/>
      <c r="I3" s="68"/>
      <c r="J3" s="68"/>
      <c r="K3" s="49" t="s">
        <v>7</v>
      </c>
      <c r="L3" s="49"/>
    </row>
    <row r="4" ht="23.25" customHeight="1" spans="1:12">
      <c r="A4" s="71" t="s">
        <v>111</v>
      </c>
      <c r="B4" s="71" t="s">
        <v>112</v>
      </c>
      <c r="C4" s="72" t="s">
        <v>135</v>
      </c>
      <c r="D4" s="31"/>
      <c r="E4" s="31"/>
      <c r="F4" s="31" t="s">
        <v>363</v>
      </c>
      <c r="G4" s="31" t="s">
        <v>394</v>
      </c>
      <c r="H4" s="31" t="s">
        <v>397</v>
      </c>
      <c r="I4" s="31" t="s">
        <v>398</v>
      </c>
      <c r="J4" s="31" t="s">
        <v>399</v>
      </c>
      <c r="K4" s="31" t="s">
        <v>400</v>
      </c>
      <c r="L4" s="31" t="s">
        <v>401</v>
      </c>
    </row>
    <row r="5" ht="23.25" customHeight="1" spans="1:12">
      <c r="A5" s="71"/>
      <c r="B5" s="129"/>
      <c r="C5" s="72" t="s">
        <v>367</v>
      </c>
      <c r="D5" s="31" t="s">
        <v>368</v>
      </c>
      <c r="E5" s="31" t="s">
        <v>369</v>
      </c>
      <c r="F5" s="31"/>
      <c r="G5" s="31"/>
      <c r="H5" s="31"/>
      <c r="I5" s="31"/>
      <c r="J5" s="31"/>
      <c r="K5" s="31"/>
      <c r="L5" s="31"/>
    </row>
    <row r="6" ht="29" customHeight="1" spans="1:12">
      <c r="A6" s="115">
        <v>101</v>
      </c>
      <c r="B6" s="116" t="s">
        <v>394</v>
      </c>
      <c r="C6" s="117"/>
      <c r="D6" s="117"/>
      <c r="E6" s="117"/>
      <c r="F6" s="130"/>
      <c r="G6" s="61">
        <f>SUM(H6:L6)</f>
        <v>15</v>
      </c>
      <c r="H6" s="61"/>
      <c r="I6" s="61"/>
      <c r="J6" s="61"/>
      <c r="K6" s="61">
        <v>12</v>
      </c>
      <c r="L6" s="61">
        <v>3</v>
      </c>
    </row>
    <row r="7" ht="29" customHeight="1" spans="1:12">
      <c r="A7" s="112">
        <v>101001</v>
      </c>
      <c r="B7" s="105" t="s">
        <v>216</v>
      </c>
      <c r="C7" s="123">
        <v>208</v>
      </c>
      <c r="D7" s="124" t="s">
        <v>152</v>
      </c>
      <c r="E7" s="124" t="s">
        <v>145</v>
      </c>
      <c r="F7" s="125" t="s">
        <v>402</v>
      </c>
      <c r="G7" s="126">
        <v>12</v>
      </c>
      <c r="H7" s="61"/>
      <c r="I7" s="61"/>
      <c r="J7" s="61"/>
      <c r="K7" s="44">
        <v>12</v>
      </c>
      <c r="L7" s="61"/>
    </row>
    <row r="8" ht="29" customHeight="1" spans="1:12">
      <c r="A8" s="112">
        <v>101001</v>
      </c>
      <c r="B8" s="105" t="s">
        <v>216</v>
      </c>
      <c r="C8" s="123">
        <v>208</v>
      </c>
      <c r="D8" s="124" t="s">
        <v>152</v>
      </c>
      <c r="E8" s="127">
        <v>99</v>
      </c>
      <c r="F8" s="128" t="s">
        <v>403</v>
      </c>
      <c r="G8" s="126">
        <v>3</v>
      </c>
      <c r="H8" s="64"/>
      <c r="I8" s="64"/>
      <c r="J8" s="64"/>
      <c r="K8" s="64"/>
      <c r="L8" s="64">
        <v>3</v>
      </c>
    </row>
  </sheetData>
  <mergeCells count="14">
    <mergeCell ref="A2:L2"/>
    <mergeCell ref="A3:J3"/>
    <mergeCell ref="K3:L3"/>
    <mergeCell ref="C4:E4"/>
    <mergeCell ref="B6:F6"/>
    <mergeCell ref="A4:A5"/>
    <mergeCell ref="B4:B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0784722222222222" right="0.0784722222222222" top="0.275" bottom="0.0784722222222222" header="0.196527777777778" footer="0"/>
  <pageSetup paperSize="9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workbookViewId="0">
      <selection activeCell="R1" sqref="R1:S1"/>
    </sheetView>
  </sheetViews>
  <sheetFormatPr defaultColWidth="10" defaultRowHeight="13.5" outlineLevelRow="7"/>
  <cols>
    <col min="1" max="1" width="7.625" customWidth="1"/>
    <col min="2" max="2" width="15.75" customWidth="1"/>
    <col min="3" max="5" width="4.25" style="26" customWidth="1"/>
    <col min="6" max="6" width="19.675" style="119" customWidth="1"/>
    <col min="7" max="7" width="7.69166666666667" style="26" customWidth="1"/>
    <col min="8" max="19" width="7" style="26" customWidth="1"/>
    <col min="20" max="20" width="9.76666666666667" style="26" customWidth="1"/>
    <col min="21" max="16384" width="10" style="26"/>
  </cols>
  <sheetData>
    <row r="1" ht="16.35" customHeight="1" spans="3:19">
      <c r="C1" s="27"/>
      <c r="R1" s="49" t="s">
        <v>404</v>
      </c>
      <c r="S1" s="49"/>
    </row>
    <row r="2" ht="40.5" customHeight="1" spans="1:19">
      <c r="A2" s="67" t="s">
        <v>405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</row>
    <row r="3" ht="27" customHeight="1" spans="1:19">
      <c r="A3" s="68" t="s">
        <v>110</v>
      </c>
      <c r="B3" s="68"/>
      <c r="C3" s="68"/>
      <c r="D3" s="68"/>
      <c r="E3" s="68"/>
      <c r="F3" s="68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49" t="s">
        <v>7</v>
      </c>
      <c r="S3" s="49"/>
    </row>
    <row r="4" ht="24.15" customHeight="1" spans="1:19">
      <c r="A4" s="71" t="s">
        <v>111</v>
      </c>
      <c r="B4" s="71" t="s">
        <v>112</v>
      </c>
      <c r="C4" s="74" t="s">
        <v>135</v>
      </c>
      <c r="D4" s="74"/>
      <c r="E4" s="74"/>
      <c r="F4" s="74" t="s">
        <v>406</v>
      </c>
      <c r="G4" s="72" t="s">
        <v>394</v>
      </c>
      <c r="H4" s="31" t="s">
        <v>407</v>
      </c>
      <c r="I4" s="31" t="s">
        <v>408</v>
      </c>
      <c r="J4" s="31" t="s">
        <v>409</v>
      </c>
      <c r="K4" s="31" t="s">
        <v>410</v>
      </c>
      <c r="L4" s="31" t="s">
        <v>411</v>
      </c>
      <c r="M4" s="31" t="s">
        <v>412</v>
      </c>
      <c r="N4" s="31" t="s">
        <v>413</v>
      </c>
      <c r="O4" s="31" t="s">
        <v>398</v>
      </c>
      <c r="P4" s="31" t="s">
        <v>414</v>
      </c>
      <c r="Q4" s="31" t="s">
        <v>415</v>
      </c>
      <c r="R4" s="31" t="s">
        <v>399</v>
      </c>
      <c r="S4" s="31" t="s">
        <v>401</v>
      </c>
    </row>
    <row r="5" ht="21.55" customHeight="1" spans="1:19">
      <c r="A5" s="71"/>
      <c r="B5" s="71"/>
      <c r="C5" s="74" t="s">
        <v>367</v>
      </c>
      <c r="D5" s="74" t="s">
        <v>368</v>
      </c>
      <c r="E5" s="74" t="s">
        <v>369</v>
      </c>
      <c r="F5" s="74"/>
      <c r="G5" s="72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</row>
    <row r="6" ht="22.8" customHeight="1" spans="1:19">
      <c r="A6" s="115">
        <v>101</v>
      </c>
      <c r="B6" s="120" t="s">
        <v>394</v>
      </c>
      <c r="C6" s="121"/>
      <c r="D6" s="121"/>
      <c r="E6" s="121"/>
      <c r="F6" s="122"/>
      <c r="G6" s="61">
        <f>SUM(H6:S6)</f>
        <v>15</v>
      </c>
      <c r="H6" s="61"/>
      <c r="I6" s="61">
        <f>SUM(I7:I8)</f>
        <v>12</v>
      </c>
      <c r="J6" s="61"/>
      <c r="K6" s="61"/>
      <c r="L6" s="61"/>
      <c r="M6" s="61"/>
      <c r="N6" s="61"/>
      <c r="O6" s="61"/>
      <c r="P6" s="61"/>
      <c r="Q6" s="61"/>
      <c r="R6" s="61"/>
      <c r="S6" s="61">
        <f>SUM(S7:S8)</f>
        <v>3</v>
      </c>
    </row>
    <row r="7" ht="28" customHeight="1" spans="1:19">
      <c r="A7" s="112">
        <v>101001</v>
      </c>
      <c r="B7" s="105" t="s">
        <v>216</v>
      </c>
      <c r="C7" s="123">
        <v>208</v>
      </c>
      <c r="D7" s="124" t="s">
        <v>152</v>
      </c>
      <c r="E7" s="124" t="s">
        <v>145</v>
      </c>
      <c r="F7" s="125" t="s">
        <v>402</v>
      </c>
      <c r="G7" s="126">
        <v>12</v>
      </c>
      <c r="H7" s="61"/>
      <c r="I7" s="61">
        <v>12</v>
      </c>
      <c r="J7" s="61"/>
      <c r="K7" s="61"/>
      <c r="L7" s="61"/>
      <c r="M7" s="61"/>
      <c r="N7" s="61"/>
      <c r="O7" s="61"/>
      <c r="P7" s="61"/>
      <c r="Q7" s="61"/>
      <c r="R7" s="61"/>
      <c r="S7" s="61"/>
    </row>
    <row r="8" ht="28" customHeight="1" spans="1:19">
      <c r="A8" s="112">
        <v>101001</v>
      </c>
      <c r="B8" s="105" t="s">
        <v>216</v>
      </c>
      <c r="C8" s="123">
        <v>208</v>
      </c>
      <c r="D8" s="124" t="s">
        <v>152</v>
      </c>
      <c r="E8" s="127">
        <v>99</v>
      </c>
      <c r="F8" s="128" t="s">
        <v>403</v>
      </c>
      <c r="G8" s="126">
        <v>3</v>
      </c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>
        <v>3</v>
      </c>
    </row>
  </sheetData>
  <mergeCells count="22">
    <mergeCell ref="R1:S1"/>
    <mergeCell ref="A2:S2"/>
    <mergeCell ref="A3:F3"/>
    <mergeCell ref="R3:S3"/>
    <mergeCell ref="C4:E4"/>
    <mergeCell ref="B6:F6"/>
    <mergeCell ref="A4:A5"/>
    <mergeCell ref="B4:B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</mergeCells>
  <printOptions horizontalCentered="1"/>
  <pageMargins left="0.0784722222222222" right="0.0784722222222222" top="0.275" bottom="0.0784722222222222" header="0.196527777777778" footer="0"/>
  <pageSetup paperSize="9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7"/>
  <sheetViews>
    <sheetView workbookViewId="0">
      <selection activeCell="T1" sqref="T1:U1"/>
    </sheetView>
  </sheetViews>
  <sheetFormatPr defaultColWidth="10" defaultRowHeight="13.5" outlineLevelRow="6"/>
  <cols>
    <col min="1" max="1" width="7.625" customWidth="1"/>
    <col min="2" max="2" width="15.75" customWidth="1"/>
    <col min="3" max="5" width="3.875" style="65" customWidth="1"/>
    <col min="6" max="6" width="14.75" style="26" customWidth="1"/>
    <col min="7" max="7" width="7.875" style="26" customWidth="1"/>
    <col min="8" max="8" width="6.625" style="26" customWidth="1"/>
    <col min="9" max="9" width="7.18333333333333" style="26" customWidth="1"/>
    <col min="10" max="11" width="6.375" style="26" customWidth="1"/>
    <col min="12" max="12" width="5.5" style="26" customWidth="1"/>
    <col min="13" max="18" width="6.375" style="26" customWidth="1"/>
    <col min="19" max="19" width="5.25" style="26" customWidth="1"/>
    <col min="20" max="20" width="5.625" style="26" customWidth="1"/>
    <col min="21" max="21" width="5.5" style="26" customWidth="1"/>
    <col min="22" max="22" width="9.76666666666667" style="26" customWidth="1"/>
    <col min="23" max="16384" width="10" style="26"/>
  </cols>
  <sheetData>
    <row r="1" ht="16.35" customHeight="1" spans="3:21">
      <c r="C1" s="66"/>
      <c r="T1" s="49" t="s">
        <v>416</v>
      </c>
      <c r="U1" s="49"/>
    </row>
    <row r="2" ht="36.2" customHeight="1" spans="1:21">
      <c r="A2" s="67" t="s">
        <v>417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</row>
    <row r="3" ht="24.15" customHeight="1" spans="1:21">
      <c r="A3" s="114" t="s">
        <v>110</v>
      </c>
      <c r="B3" s="114"/>
      <c r="C3" s="114"/>
      <c r="D3" s="114"/>
      <c r="E3" s="114"/>
      <c r="F3" s="114"/>
      <c r="G3" s="114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84" t="s">
        <v>7</v>
      </c>
      <c r="T3" s="84"/>
      <c r="U3" s="84"/>
    </row>
    <row r="4" ht="28.45" customHeight="1" spans="1:21">
      <c r="A4" s="71" t="s">
        <v>111</v>
      </c>
      <c r="B4" s="71" t="s">
        <v>112</v>
      </c>
      <c r="C4" s="72" t="s">
        <v>135</v>
      </c>
      <c r="D4" s="31"/>
      <c r="E4" s="31"/>
      <c r="F4" s="31" t="s">
        <v>363</v>
      </c>
      <c r="G4" s="31" t="s">
        <v>394</v>
      </c>
      <c r="H4" s="31" t="s">
        <v>418</v>
      </c>
      <c r="I4" s="31"/>
      <c r="J4" s="31"/>
      <c r="K4" s="31"/>
      <c r="L4" s="31"/>
      <c r="M4" s="31"/>
      <c r="N4" s="31"/>
      <c r="O4" s="31"/>
      <c r="P4" s="31"/>
      <c r="Q4" s="31"/>
      <c r="R4" s="31"/>
      <c r="S4" s="31" t="s">
        <v>366</v>
      </c>
      <c r="T4" s="31"/>
      <c r="U4" s="31"/>
    </row>
    <row r="5" ht="42" customHeight="1" spans="1:21">
      <c r="A5" s="71"/>
      <c r="B5" s="71"/>
      <c r="C5" s="72" t="s">
        <v>367</v>
      </c>
      <c r="D5" s="31" t="s">
        <v>368</v>
      </c>
      <c r="E5" s="31" t="s">
        <v>369</v>
      </c>
      <c r="F5" s="31"/>
      <c r="G5" s="31"/>
      <c r="H5" s="31" t="s">
        <v>113</v>
      </c>
      <c r="I5" s="31" t="s">
        <v>419</v>
      </c>
      <c r="J5" s="31" t="s">
        <v>420</v>
      </c>
      <c r="K5" s="31" t="s">
        <v>421</v>
      </c>
      <c r="L5" s="31" t="s">
        <v>422</v>
      </c>
      <c r="M5" s="31" t="s">
        <v>423</v>
      </c>
      <c r="N5" s="31" t="s">
        <v>424</v>
      </c>
      <c r="O5" s="31" t="s">
        <v>425</v>
      </c>
      <c r="P5" s="31" t="s">
        <v>426</v>
      </c>
      <c r="Q5" s="31" t="s">
        <v>427</v>
      </c>
      <c r="R5" s="31" t="s">
        <v>428</v>
      </c>
      <c r="S5" s="31" t="s">
        <v>113</v>
      </c>
      <c r="T5" s="31" t="s">
        <v>295</v>
      </c>
      <c r="U5" s="31" t="s">
        <v>373</v>
      </c>
    </row>
    <row r="6" ht="22.8" customHeight="1" spans="1:21">
      <c r="A6" s="115">
        <v>101</v>
      </c>
      <c r="B6" s="116" t="s">
        <v>394</v>
      </c>
      <c r="C6" s="117"/>
      <c r="D6" s="117"/>
      <c r="E6" s="117"/>
      <c r="F6" s="118"/>
      <c r="G6" s="111">
        <f>H6+S6</f>
        <v>248.58</v>
      </c>
      <c r="H6" s="111">
        <f>SUM(I6:R6)</f>
        <v>248.58</v>
      </c>
      <c r="I6" s="111">
        <f>SUM(I7)</f>
        <v>189.48</v>
      </c>
      <c r="J6" s="111">
        <f t="shared" ref="J6:R6" si="0">SUM(J7)</f>
        <v>8</v>
      </c>
      <c r="K6" s="111">
        <f t="shared" si="0"/>
        <v>8</v>
      </c>
      <c r="L6" s="111"/>
      <c r="M6" s="111">
        <f t="shared" si="0"/>
        <v>0</v>
      </c>
      <c r="N6" s="111">
        <f t="shared" si="0"/>
        <v>10</v>
      </c>
      <c r="O6" s="111">
        <f t="shared" si="0"/>
        <v>9</v>
      </c>
      <c r="P6" s="111">
        <f t="shared" si="0"/>
        <v>2.2</v>
      </c>
      <c r="Q6" s="111">
        <f t="shared" si="0"/>
        <v>7</v>
      </c>
      <c r="R6" s="111">
        <f t="shared" si="0"/>
        <v>14.9</v>
      </c>
      <c r="S6" s="111"/>
      <c r="T6" s="111"/>
      <c r="U6" s="111"/>
    </row>
    <row r="7" ht="30" customHeight="1" spans="1:21">
      <c r="A7" s="112">
        <v>101001</v>
      </c>
      <c r="B7" s="105" t="s">
        <v>216</v>
      </c>
      <c r="C7" s="78">
        <v>201</v>
      </c>
      <c r="D7" s="79" t="s">
        <v>144</v>
      </c>
      <c r="E7" s="79" t="s">
        <v>145</v>
      </c>
      <c r="F7" s="80" t="s">
        <v>146</v>
      </c>
      <c r="G7" s="64">
        <f>H7+S7</f>
        <v>248.58</v>
      </c>
      <c r="H7" s="64">
        <f>SUM(I7:R7)</f>
        <v>248.58</v>
      </c>
      <c r="I7" s="64">
        <v>189.48</v>
      </c>
      <c r="J7" s="64">
        <v>8</v>
      </c>
      <c r="K7" s="64">
        <v>8</v>
      </c>
      <c r="L7" s="64"/>
      <c r="M7" s="64"/>
      <c r="N7" s="64">
        <v>10</v>
      </c>
      <c r="O7" s="64">
        <v>9</v>
      </c>
      <c r="P7" s="64">
        <v>2.2</v>
      </c>
      <c r="Q7" s="64">
        <v>7</v>
      </c>
      <c r="R7" s="64">
        <v>14.9</v>
      </c>
      <c r="S7" s="64"/>
      <c r="T7" s="64"/>
      <c r="U7" s="64"/>
    </row>
  </sheetData>
  <mergeCells count="12">
    <mergeCell ref="T1:U1"/>
    <mergeCell ref="A2:U2"/>
    <mergeCell ref="A3:G3"/>
    <mergeCell ref="S3:U3"/>
    <mergeCell ref="C4:E4"/>
    <mergeCell ref="H4:R4"/>
    <mergeCell ref="S4:U4"/>
    <mergeCell ref="B6:F6"/>
    <mergeCell ref="A4:A5"/>
    <mergeCell ref="B4:B5"/>
    <mergeCell ref="F4:F5"/>
    <mergeCell ref="G4:G5"/>
  </mergeCells>
  <printOptions horizontalCentered="1"/>
  <pageMargins left="0.0784722222222222" right="0.0784722222222222" top="0.275" bottom="0.0784722222222222" header="0.196527777777778" footer="0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H7"/>
  <sheetViews>
    <sheetView workbookViewId="0">
      <selection activeCell="AB1" sqref="AB$1:AB$1048576"/>
    </sheetView>
  </sheetViews>
  <sheetFormatPr defaultColWidth="10" defaultRowHeight="13.5" outlineLevelRow="6"/>
  <cols>
    <col min="1" max="1" width="7.75" customWidth="1"/>
    <col min="2" max="2" width="15.875" customWidth="1"/>
    <col min="3" max="5" width="3.875" style="65" customWidth="1"/>
    <col min="6" max="6" width="10" style="26" customWidth="1"/>
    <col min="7" max="7" width="6.625" style="26" customWidth="1"/>
    <col min="8" max="9" width="5.5" style="26" customWidth="1"/>
    <col min="10" max="13" width="4.75" style="26" customWidth="1"/>
    <col min="14" max="14" width="5.5" style="26" customWidth="1"/>
    <col min="15" max="15" width="3.5" style="26" customWidth="1"/>
    <col min="16" max="16" width="4.375" style="26" customWidth="1"/>
    <col min="17" max="19" width="5.5" style="26" customWidth="1"/>
    <col min="20" max="20" width="3.875" style="26" customWidth="1"/>
    <col min="21" max="23" width="5.5" style="26" customWidth="1"/>
    <col min="24" max="26" width="3.5" style="26" customWidth="1"/>
    <col min="27" max="31" width="5.5" style="26" customWidth="1"/>
    <col min="32" max="32" width="6.375" style="26" customWidth="1"/>
    <col min="33" max="33" width="3.75" style="26" customWidth="1"/>
    <col min="34" max="34" width="4.875" style="26" customWidth="1"/>
    <col min="35" max="35" width="9.76666666666667" style="26" customWidth="1"/>
    <col min="36" max="16384" width="10" style="26"/>
  </cols>
  <sheetData>
    <row r="1" ht="13.8" customHeight="1" spans="3:34">
      <c r="C1" s="66"/>
      <c r="G1" s="27"/>
      <c r="AF1" s="84" t="s">
        <v>429</v>
      </c>
      <c r="AG1" s="84"/>
      <c r="AH1" s="84"/>
    </row>
    <row r="2" ht="36" customHeight="1" spans="1:34">
      <c r="A2" s="67" t="s">
        <v>430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</row>
    <row r="3" ht="27" customHeight="1" spans="1:34">
      <c r="A3" s="68" t="s">
        <v>110</v>
      </c>
      <c r="B3" s="68"/>
      <c r="C3" s="68"/>
      <c r="D3" s="68"/>
      <c r="E3" s="68"/>
      <c r="F3" s="68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113" t="s">
        <v>7</v>
      </c>
      <c r="AD3" s="113"/>
      <c r="AE3" s="113"/>
      <c r="AF3" s="84"/>
      <c r="AG3" s="84"/>
      <c r="AH3" s="84"/>
    </row>
    <row r="4" ht="25" customHeight="1" spans="1:31">
      <c r="A4" s="71" t="s">
        <v>111</v>
      </c>
      <c r="B4" s="71" t="s">
        <v>112</v>
      </c>
      <c r="C4" s="74" t="s">
        <v>135</v>
      </c>
      <c r="D4" s="74"/>
      <c r="E4" s="74"/>
      <c r="F4" s="74" t="s">
        <v>363</v>
      </c>
      <c r="G4" s="72" t="s">
        <v>431</v>
      </c>
      <c r="H4" s="31" t="s">
        <v>432</v>
      </c>
      <c r="I4" s="31" t="s">
        <v>433</v>
      </c>
      <c r="J4" s="31" t="s">
        <v>434</v>
      </c>
      <c r="K4" s="31" t="s">
        <v>435</v>
      </c>
      <c r="L4" s="31" t="s">
        <v>436</v>
      </c>
      <c r="M4" s="31" t="s">
        <v>437</v>
      </c>
      <c r="N4" s="31" t="s">
        <v>438</v>
      </c>
      <c r="O4" s="31" t="s">
        <v>439</v>
      </c>
      <c r="P4" s="31" t="s">
        <v>440</v>
      </c>
      <c r="Q4" s="31" t="s">
        <v>441</v>
      </c>
      <c r="R4" s="31" t="s">
        <v>442</v>
      </c>
      <c r="S4" s="31" t="s">
        <v>443</v>
      </c>
      <c r="T4" s="31" t="s">
        <v>420</v>
      </c>
      <c r="U4" s="31" t="s">
        <v>421</v>
      </c>
      <c r="V4" s="31" t="s">
        <v>424</v>
      </c>
      <c r="W4" s="31" t="s">
        <v>444</v>
      </c>
      <c r="X4" s="31" t="s">
        <v>445</v>
      </c>
      <c r="Y4" s="31" t="s">
        <v>446</v>
      </c>
      <c r="Z4" s="31" t="s">
        <v>447</v>
      </c>
      <c r="AA4" s="31" t="s">
        <v>448</v>
      </c>
      <c r="AB4" s="31" t="s">
        <v>449</v>
      </c>
      <c r="AC4" s="34" t="s">
        <v>428</v>
      </c>
      <c r="AD4" s="34" t="s">
        <v>450</v>
      </c>
      <c r="AE4" s="34" t="s">
        <v>451</v>
      </c>
    </row>
    <row r="5" ht="62" customHeight="1" spans="1:31">
      <c r="A5" s="71"/>
      <c r="B5" s="71"/>
      <c r="C5" s="74" t="s">
        <v>367</v>
      </c>
      <c r="D5" s="74" t="s">
        <v>368</v>
      </c>
      <c r="E5" s="74" t="s">
        <v>369</v>
      </c>
      <c r="F5" s="74"/>
      <c r="G5" s="72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</row>
    <row r="6" ht="33" customHeight="1" spans="1:31">
      <c r="A6" s="107">
        <v>101</v>
      </c>
      <c r="B6" s="108" t="s">
        <v>113</v>
      </c>
      <c r="C6" s="109"/>
      <c r="D6" s="109"/>
      <c r="E6" s="109"/>
      <c r="F6" s="110"/>
      <c r="G6" s="111">
        <f>SUM(H6:AE6)</f>
        <v>248.58</v>
      </c>
      <c r="H6" s="64">
        <v>32</v>
      </c>
      <c r="I6" s="64">
        <v>13.2</v>
      </c>
      <c r="J6" s="64">
        <v>2</v>
      </c>
      <c r="K6" s="64">
        <v>0</v>
      </c>
      <c r="L6" s="64">
        <v>0</v>
      </c>
      <c r="M6" s="64">
        <v>0</v>
      </c>
      <c r="N6" s="64">
        <v>0.5</v>
      </c>
      <c r="O6" s="64">
        <v>0</v>
      </c>
      <c r="P6" s="64">
        <v>35</v>
      </c>
      <c r="Q6" s="64">
        <v>9</v>
      </c>
      <c r="R6" s="64">
        <v>7</v>
      </c>
      <c r="S6" s="64">
        <v>0</v>
      </c>
      <c r="T6" s="64">
        <v>8</v>
      </c>
      <c r="U6" s="64">
        <v>8</v>
      </c>
      <c r="V6" s="64">
        <v>10</v>
      </c>
      <c r="W6" s="64">
        <v>0</v>
      </c>
      <c r="X6" s="64">
        <v>0</v>
      </c>
      <c r="Y6" s="64">
        <v>0</v>
      </c>
      <c r="Z6" s="64">
        <v>5</v>
      </c>
      <c r="AA6" s="64">
        <v>2.2</v>
      </c>
      <c r="AB6" s="64">
        <v>64.4</v>
      </c>
      <c r="AC6" s="64">
        <v>14.9</v>
      </c>
      <c r="AD6" s="64">
        <v>27.2</v>
      </c>
      <c r="AE6" s="64">
        <v>10.18</v>
      </c>
    </row>
    <row r="7" ht="33" customHeight="1" spans="1:31">
      <c r="A7" s="112">
        <v>101001</v>
      </c>
      <c r="B7" s="105" t="s">
        <v>216</v>
      </c>
      <c r="C7" s="86">
        <v>201</v>
      </c>
      <c r="D7" s="87" t="s">
        <v>144</v>
      </c>
      <c r="E7" s="87" t="s">
        <v>145</v>
      </c>
      <c r="F7" s="88" t="s">
        <v>146</v>
      </c>
      <c r="G7" s="64">
        <f>SUM(H7:AE7)</f>
        <v>248.58</v>
      </c>
      <c r="H7" s="64">
        <v>32</v>
      </c>
      <c r="I7" s="64">
        <v>13.2</v>
      </c>
      <c r="J7" s="64">
        <v>2</v>
      </c>
      <c r="K7" s="64">
        <v>0</v>
      </c>
      <c r="L7" s="64">
        <v>0</v>
      </c>
      <c r="M7" s="64">
        <v>0</v>
      </c>
      <c r="N7" s="64">
        <v>0.5</v>
      </c>
      <c r="O7" s="64">
        <v>0</v>
      </c>
      <c r="P7" s="64">
        <v>35</v>
      </c>
      <c r="Q7" s="64">
        <v>9</v>
      </c>
      <c r="R7" s="64">
        <v>7</v>
      </c>
      <c r="S7" s="64">
        <v>0</v>
      </c>
      <c r="T7" s="64">
        <v>8</v>
      </c>
      <c r="U7" s="64">
        <v>8</v>
      </c>
      <c r="V7" s="64">
        <v>10</v>
      </c>
      <c r="W7" s="64">
        <v>0</v>
      </c>
      <c r="X7" s="64">
        <v>0</v>
      </c>
      <c r="Y7" s="64">
        <v>0</v>
      </c>
      <c r="Z7" s="64">
        <v>5</v>
      </c>
      <c r="AA7" s="64">
        <v>2.2</v>
      </c>
      <c r="AB7" s="64">
        <v>64.4</v>
      </c>
      <c r="AC7" s="64">
        <v>14.9</v>
      </c>
      <c r="AD7" s="64">
        <v>27.2</v>
      </c>
      <c r="AE7" s="64">
        <v>10.18</v>
      </c>
    </row>
  </sheetData>
  <mergeCells count="35">
    <mergeCell ref="AF1:AH1"/>
    <mergeCell ref="A2:AH2"/>
    <mergeCell ref="A3:F3"/>
    <mergeCell ref="AC3:AE3"/>
    <mergeCell ref="AF3:AH3"/>
    <mergeCell ref="C4:E4"/>
    <mergeCell ref="B6:F6"/>
    <mergeCell ref="A4:A5"/>
    <mergeCell ref="B4:B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</mergeCells>
  <printOptions horizontalCentered="1"/>
  <pageMargins left="0.0784722222222222" right="0.0784722222222222" top="0.275" bottom="0.0784722222222222" header="0.196527777777778" footer="0"/>
  <pageSetup paperSize="9" scale="8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G1" sqref="G1:H1"/>
    </sheetView>
  </sheetViews>
  <sheetFormatPr defaultColWidth="9" defaultRowHeight="14.25" outlineLevelRow="7" outlineLevelCol="7"/>
  <cols>
    <col min="1" max="1" width="8.25" style="96" customWidth="1"/>
    <col min="2" max="2" width="15.875" style="96" customWidth="1"/>
    <col min="3" max="8" width="10.25" style="96" customWidth="1"/>
    <col min="9" max="16384" width="9" style="96"/>
  </cols>
  <sheetData>
    <row r="1" ht="21" customHeight="1" spans="7:8">
      <c r="G1" s="84" t="s">
        <v>452</v>
      </c>
      <c r="H1" s="84"/>
    </row>
    <row r="2" ht="36" customHeight="1" spans="1:8">
      <c r="A2" s="97" t="s">
        <v>453</v>
      </c>
      <c r="B2" s="97"/>
      <c r="C2" s="97"/>
      <c r="D2" s="97"/>
      <c r="E2" s="97"/>
      <c r="F2" s="97"/>
      <c r="G2" s="97"/>
      <c r="H2" s="97"/>
    </row>
    <row r="3" ht="30" customHeight="1" spans="1:8">
      <c r="A3" s="98" t="s">
        <v>110</v>
      </c>
      <c r="B3" s="98"/>
      <c r="C3" s="98"/>
      <c r="E3" s="99"/>
      <c r="F3" s="100"/>
      <c r="G3" s="101" t="s">
        <v>134</v>
      </c>
      <c r="H3" s="101"/>
    </row>
    <row r="4" ht="21" customHeight="1" spans="1:8">
      <c r="A4" s="71" t="s">
        <v>111</v>
      </c>
      <c r="B4" s="71" t="s">
        <v>112</v>
      </c>
      <c r="C4" s="102" t="s">
        <v>454</v>
      </c>
      <c r="D4" s="102"/>
      <c r="E4" s="102"/>
      <c r="F4" s="102"/>
      <c r="G4" s="102"/>
      <c r="H4" s="102"/>
    </row>
    <row r="5" ht="21" customHeight="1" spans="1:8">
      <c r="A5" s="71"/>
      <c r="B5" s="71"/>
      <c r="C5" s="102" t="s">
        <v>113</v>
      </c>
      <c r="D5" s="102" t="s">
        <v>455</v>
      </c>
      <c r="E5" s="103" t="s">
        <v>456</v>
      </c>
      <c r="F5" s="103"/>
      <c r="G5" s="103"/>
      <c r="H5" s="102" t="s">
        <v>424</v>
      </c>
    </row>
    <row r="6" ht="29.25" customHeight="1" spans="1:8">
      <c r="A6" s="71"/>
      <c r="B6" s="71"/>
      <c r="C6" s="102"/>
      <c r="D6" s="102"/>
      <c r="E6" s="102" t="s">
        <v>115</v>
      </c>
      <c r="F6" s="102" t="s">
        <v>457</v>
      </c>
      <c r="G6" s="102" t="s">
        <v>458</v>
      </c>
      <c r="H6" s="102"/>
    </row>
    <row r="7" ht="27.75" customHeight="1" spans="1:8">
      <c r="A7" s="104">
        <v>101001</v>
      </c>
      <c r="B7" s="105" t="s">
        <v>216</v>
      </c>
      <c r="C7" s="106">
        <f>D7+E7+H7</f>
        <v>21.2</v>
      </c>
      <c r="D7" s="106">
        <v>9</v>
      </c>
      <c r="E7" s="106">
        <f>F7+G7</f>
        <v>2.2</v>
      </c>
      <c r="F7" s="106"/>
      <c r="G7" s="106">
        <v>2.2</v>
      </c>
      <c r="H7" s="106">
        <v>10</v>
      </c>
    </row>
    <row r="8" s="96" customFormat="1" customHeight="1"/>
  </sheetData>
  <mergeCells count="11">
    <mergeCell ref="G1:H1"/>
    <mergeCell ref="A2:H2"/>
    <mergeCell ref="A3:C3"/>
    <mergeCell ref="G3:H3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H1" sqref="H1"/>
    </sheetView>
  </sheetViews>
  <sheetFormatPr defaultColWidth="10" defaultRowHeight="13.5" outlineLevelCol="7"/>
  <cols>
    <col min="1" max="1" width="8" style="26" customWidth="1"/>
    <col min="2" max="2" width="16.25" style="26" customWidth="1"/>
    <col min="3" max="3" width="13.25" style="26" customWidth="1"/>
    <col min="4" max="7" width="12.5" style="26" customWidth="1"/>
    <col min="8" max="8" width="13.25" style="26" customWidth="1"/>
    <col min="9" max="9" width="9.75" style="26" customWidth="1"/>
    <col min="10" max="16384" width="10" style="26"/>
  </cols>
  <sheetData>
    <row r="1" ht="16" customHeight="1" spans="1:8">
      <c r="A1" s="27"/>
      <c r="H1" s="49" t="s">
        <v>459</v>
      </c>
    </row>
    <row r="2" ht="38.85" customHeight="1" spans="1:8">
      <c r="A2" s="5" t="s">
        <v>460</v>
      </c>
      <c r="B2" s="5"/>
      <c r="C2" s="5"/>
      <c r="D2" s="5"/>
      <c r="E2" s="5"/>
      <c r="F2" s="5"/>
      <c r="G2" s="5"/>
      <c r="H2" s="5"/>
    </row>
    <row r="3" ht="27" customHeight="1" spans="1:8">
      <c r="A3" s="30" t="s">
        <v>110</v>
      </c>
      <c r="B3" s="30"/>
      <c r="C3" s="30"/>
      <c r="D3" s="30"/>
      <c r="E3" s="30"/>
      <c r="F3" s="30"/>
      <c r="G3" s="30"/>
      <c r="H3" s="49" t="s">
        <v>7</v>
      </c>
    </row>
    <row r="4" ht="23.25" customHeight="1" spans="1:8">
      <c r="A4" s="31" t="s">
        <v>259</v>
      </c>
      <c r="B4" s="31" t="s">
        <v>260</v>
      </c>
      <c r="C4" s="31" t="s">
        <v>113</v>
      </c>
      <c r="D4" s="31" t="s">
        <v>461</v>
      </c>
      <c r="E4" s="31"/>
      <c r="F4" s="31"/>
      <c r="G4" s="31"/>
      <c r="H4" s="31" t="s">
        <v>140</v>
      </c>
    </row>
    <row r="5" ht="19.9" customHeight="1" spans="1:8">
      <c r="A5" s="31"/>
      <c r="B5" s="31"/>
      <c r="C5" s="31"/>
      <c r="D5" s="31" t="s">
        <v>115</v>
      </c>
      <c r="E5" s="31" t="s">
        <v>261</v>
      </c>
      <c r="F5" s="31"/>
      <c r="G5" s="31" t="s">
        <v>253</v>
      </c>
      <c r="H5" s="31"/>
    </row>
    <row r="6" ht="27.6" customHeight="1" spans="1:8">
      <c r="A6" s="32"/>
      <c r="B6" s="31"/>
      <c r="C6" s="31"/>
      <c r="D6" s="31"/>
      <c r="E6" s="31" t="s">
        <v>256</v>
      </c>
      <c r="F6" s="31" t="s">
        <v>257</v>
      </c>
      <c r="G6" s="31"/>
      <c r="H6" s="31"/>
    </row>
    <row r="7" ht="22.9" customHeight="1" spans="1:8">
      <c r="A7" s="75"/>
      <c r="B7" s="90" t="s">
        <v>113</v>
      </c>
      <c r="C7" s="91">
        <f>D7+H7</f>
        <v>600</v>
      </c>
      <c r="D7" s="91"/>
      <c r="E7" s="91"/>
      <c r="F7" s="91"/>
      <c r="G7" s="91"/>
      <c r="H7" s="91">
        <f>H8</f>
        <v>600</v>
      </c>
    </row>
    <row r="8" ht="22.9" customHeight="1" spans="1:8">
      <c r="A8" s="92">
        <v>101</v>
      </c>
      <c r="B8" s="81" t="s">
        <v>216</v>
      </c>
      <c r="C8" s="93">
        <f>D8+H8</f>
        <v>600</v>
      </c>
      <c r="D8" s="93"/>
      <c r="E8" s="93"/>
      <c r="F8" s="93"/>
      <c r="G8" s="93"/>
      <c r="H8" s="93">
        <v>600</v>
      </c>
    </row>
    <row r="9" ht="22.9" customHeight="1" spans="1:8">
      <c r="A9" s="94">
        <v>101001</v>
      </c>
      <c r="B9" s="81" t="s">
        <v>216</v>
      </c>
      <c r="C9" s="93">
        <v>600</v>
      </c>
      <c r="D9" s="93"/>
      <c r="E9" s="93"/>
      <c r="F9" s="93"/>
      <c r="G9" s="93"/>
      <c r="H9" s="93">
        <v>600</v>
      </c>
    </row>
    <row r="10" spans="1:8">
      <c r="A10" s="95"/>
      <c r="B10" s="95"/>
      <c r="C10" s="95"/>
      <c r="D10" s="95"/>
      <c r="E10" s="95"/>
      <c r="F10" s="95"/>
      <c r="G10" s="95"/>
      <c r="H10" s="95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4722222222222" right="0.0784722222222222" top="0.275" bottom="0.0784722222222222" header="0.196527777777778" footer="0"/>
  <pageSetup paperSize="9" orientation="portrait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8"/>
  <sheetViews>
    <sheetView workbookViewId="0">
      <selection activeCell="S1" sqref="S1:U1"/>
    </sheetView>
  </sheetViews>
  <sheetFormatPr defaultColWidth="10" defaultRowHeight="13.5" outlineLevelRow="7"/>
  <cols>
    <col min="1" max="1" width="7.75" customWidth="1"/>
    <col min="2" max="2" width="16.25" customWidth="1"/>
    <col min="3" max="5" width="4.25" style="65" customWidth="1"/>
    <col min="6" max="6" width="13.75" style="26" customWidth="1"/>
    <col min="7" max="7" width="9.125" style="26" customWidth="1"/>
    <col min="8" max="8" width="6.375" style="26" customWidth="1"/>
    <col min="9" max="9" width="6.5" style="26" customWidth="1"/>
    <col min="10" max="10" width="7.18333333333333" style="26" customWidth="1"/>
    <col min="11" max="21" width="6.125" style="26" customWidth="1"/>
    <col min="22" max="22" width="9.76666666666667" style="26" customWidth="1"/>
    <col min="23" max="16384" width="10" style="26"/>
  </cols>
  <sheetData>
    <row r="1" ht="16.35" customHeight="1" spans="3:21">
      <c r="C1" s="66"/>
      <c r="S1" s="84" t="s">
        <v>462</v>
      </c>
      <c r="T1" s="84"/>
      <c r="U1" s="84"/>
    </row>
    <row r="2" ht="36" customHeight="1" spans="1:21">
      <c r="A2" s="67" t="s">
        <v>463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</row>
    <row r="3" ht="26" customHeight="1" spans="1:21">
      <c r="A3" s="68" t="s">
        <v>110</v>
      </c>
      <c r="B3" s="68"/>
      <c r="C3" s="69"/>
      <c r="D3" s="69"/>
      <c r="E3" s="69"/>
      <c r="F3" s="68"/>
      <c r="G3" s="68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84" t="s">
        <v>7</v>
      </c>
      <c r="T3" s="84"/>
      <c r="U3" s="84"/>
    </row>
    <row r="4" ht="26" customHeight="1" spans="1:21">
      <c r="A4" s="71" t="s">
        <v>111</v>
      </c>
      <c r="B4" s="71" t="s">
        <v>112</v>
      </c>
      <c r="C4" s="74" t="s">
        <v>135</v>
      </c>
      <c r="D4" s="74"/>
      <c r="E4" s="74"/>
      <c r="F4" s="74" t="s">
        <v>406</v>
      </c>
      <c r="G4" s="74" t="s">
        <v>464</v>
      </c>
      <c r="H4" s="72" t="s">
        <v>365</v>
      </c>
      <c r="I4" s="31" t="s">
        <v>418</v>
      </c>
      <c r="J4" s="31" t="s">
        <v>465</v>
      </c>
      <c r="K4" s="31" t="s">
        <v>466</v>
      </c>
      <c r="L4" s="31" t="s">
        <v>366</v>
      </c>
      <c r="M4" s="31" t="s">
        <v>467</v>
      </c>
      <c r="N4" s="31" t="s">
        <v>468</v>
      </c>
      <c r="O4" s="31" t="s">
        <v>469</v>
      </c>
      <c r="P4" s="31" t="s">
        <v>257</v>
      </c>
      <c r="Q4" s="31" t="s">
        <v>470</v>
      </c>
      <c r="R4" s="31" t="s">
        <v>471</v>
      </c>
      <c r="S4" s="31" t="s">
        <v>472</v>
      </c>
      <c r="T4" s="31" t="s">
        <v>473</v>
      </c>
      <c r="U4" s="31" t="s">
        <v>213</v>
      </c>
    </row>
    <row r="5" ht="26" customHeight="1" spans="1:21">
      <c r="A5" s="71"/>
      <c r="B5" s="71"/>
      <c r="C5" s="74" t="s">
        <v>367</v>
      </c>
      <c r="D5" s="74" t="s">
        <v>368</v>
      </c>
      <c r="E5" s="74" t="s">
        <v>369</v>
      </c>
      <c r="F5" s="74"/>
      <c r="G5" s="74"/>
      <c r="H5" s="72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</row>
    <row r="6" ht="22.8" customHeight="1" spans="1:21">
      <c r="A6" s="73">
        <v>101</v>
      </c>
      <c r="B6" s="74" t="s">
        <v>394</v>
      </c>
      <c r="C6" s="74"/>
      <c r="D6" s="74"/>
      <c r="E6" s="74"/>
      <c r="F6" s="75"/>
      <c r="G6" s="50">
        <f>SUM(G7:G8)</f>
        <v>600</v>
      </c>
      <c r="H6" s="85"/>
      <c r="I6" s="61"/>
      <c r="J6" s="61">
        <f>SUM(J7:J8)</f>
        <v>600</v>
      </c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</row>
    <row r="7" ht="22.8" customHeight="1" spans="1:21">
      <c r="A7" s="76">
        <v>101001</v>
      </c>
      <c r="B7" s="77" t="s">
        <v>216</v>
      </c>
      <c r="C7" s="86">
        <v>212</v>
      </c>
      <c r="D7" s="87" t="s">
        <v>157</v>
      </c>
      <c r="E7" s="87" t="s">
        <v>147</v>
      </c>
      <c r="F7" s="88" t="s">
        <v>203</v>
      </c>
      <c r="G7" s="89">
        <v>230</v>
      </c>
      <c r="H7" s="44"/>
      <c r="I7" s="44"/>
      <c r="J7" s="44">
        <v>230</v>
      </c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</row>
    <row r="8" ht="22.8" customHeight="1" spans="1:21">
      <c r="A8" s="76">
        <v>101001</v>
      </c>
      <c r="B8" s="81" t="s">
        <v>216</v>
      </c>
      <c r="C8" s="82">
        <v>212</v>
      </c>
      <c r="D8" s="83" t="s">
        <v>157</v>
      </c>
      <c r="E8" s="83" t="s">
        <v>149</v>
      </c>
      <c r="F8" s="63" t="s">
        <v>204</v>
      </c>
      <c r="G8" s="44">
        <v>370</v>
      </c>
      <c r="H8" s="44"/>
      <c r="I8" s="44"/>
      <c r="J8" s="44">
        <v>370</v>
      </c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</row>
  </sheetData>
  <mergeCells count="24">
    <mergeCell ref="S1:U1"/>
    <mergeCell ref="A2:U2"/>
    <mergeCell ref="A3:G3"/>
    <mergeCell ref="S3:U3"/>
    <mergeCell ref="C4:E4"/>
    <mergeCell ref="B6:F6"/>
    <mergeCell ref="A4:A5"/>
    <mergeCell ref="B4:B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</mergeCells>
  <printOptions horizontalCentered="1"/>
  <pageMargins left="0.0784722222222222" right="0.0784722222222222" top="0.393055555555556" bottom="0.0784722222222222" header="0.196527777777778" footer="0"/>
  <pageSetup paperSize="9" orientation="landscape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8"/>
  <sheetViews>
    <sheetView workbookViewId="0">
      <selection activeCell="T1" sqref="T1:U1"/>
    </sheetView>
  </sheetViews>
  <sheetFormatPr defaultColWidth="10" defaultRowHeight="13.5" outlineLevelRow="7"/>
  <cols>
    <col min="1" max="1" width="7.625" customWidth="1"/>
    <col min="2" max="2" width="16.125" customWidth="1"/>
    <col min="3" max="5" width="4" style="65" customWidth="1"/>
    <col min="6" max="6" width="14.75" style="26" customWidth="1"/>
    <col min="7" max="7" width="8" style="26" customWidth="1"/>
    <col min="8" max="11" width="6" style="26" customWidth="1"/>
    <col min="12" max="12" width="7.18333333333333" style="26" customWidth="1"/>
    <col min="13" max="16" width="6.625" style="26" customWidth="1"/>
    <col min="17" max="17" width="7.18333333333333" style="26" customWidth="1"/>
    <col min="18" max="21" width="6.125" style="26" customWidth="1"/>
    <col min="22" max="22" width="9.76666666666667" style="26" customWidth="1"/>
    <col min="23" max="16384" width="10" style="26"/>
  </cols>
  <sheetData>
    <row r="1" ht="16.35" customHeight="1" spans="3:21">
      <c r="C1" s="66"/>
      <c r="T1" s="49" t="s">
        <v>474</v>
      </c>
      <c r="U1" s="49"/>
    </row>
    <row r="2" ht="36" customHeight="1" spans="1:21">
      <c r="A2" s="67" t="s">
        <v>475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</row>
    <row r="3" ht="26" customHeight="1" spans="1:21">
      <c r="A3" s="68" t="s">
        <v>110</v>
      </c>
      <c r="B3" s="68"/>
      <c r="C3" s="69"/>
      <c r="D3" s="69"/>
      <c r="E3" s="69"/>
      <c r="F3" s="68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84" t="s">
        <v>7</v>
      </c>
      <c r="T3" s="84"/>
      <c r="U3" s="84"/>
    </row>
    <row r="4" ht="29.3" customHeight="1" spans="1:21">
      <c r="A4" s="71" t="s">
        <v>111</v>
      </c>
      <c r="B4" s="71" t="s">
        <v>112</v>
      </c>
      <c r="C4" s="72" t="s">
        <v>135</v>
      </c>
      <c r="D4" s="31"/>
      <c r="E4" s="31"/>
      <c r="F4" s="31" t="s">
        <v>363</v>
      </c>
      <c r="G4" s="31" t="s">
        <v>364</v>
      </c>
      <c r="H4" s="31" t="s">
        <v>139</v>
      </c>
      <c r="I4" s="31"/>
      <c r="J4" s="31"/>
      <c r="K4" s="31"/>
      <c r="L4" s="31" t="s">
        <v>140</v>
      </c>
      <c r="M4" s="31"/>
      <c r="N4" s="31"/>
      <c r="O4" s="31"/>
      <c r="P4" s="31"/>
      <c r="Q4" s="31"/>
      <c r="R4" s="31"/>
      <c r="S4" s="31"/>
      <c r="T4" s="31"/>
      <c r="U4" s="31"/>
    </row>
    <row r="5" ht="70" customHeight="1" spans="1:21">
      <c r="A5" s="71"/>
      <c r="B5" s="71"/>
      <c r="C5" s="72" t="s">
        <v>367</v>
      </c>
      <c r="D5" s="31" t="s">
        <v>368</v>
      </c>
      <c r="E5" s="31" t="s">
        <v>369</v>
      </c>
      <c r="F5" s="31"/>
      <c r="G5" s="31"/>
      <c r="H5" s="31" t="s">
        <v>113</v>
      </c>
      <c r="I5" s="31" t="s">
        <v>256</v>
      </c>
      <c r="J5" s="31" t="s">
        <v>141</v>
      </c>
      <c r="K5" s="31" t="s">
        <v>257</v>
      </c>
      <c r="L5" s="31" t="s">
        <v>113</v>
      </c>
      <c r="M5" s="31" t="s">
        <v>476</v>
      </c>
      <c r="N5" s="31" t="s">
        <v>477</v>
      </c>
      <c r="O5" s="31" t="s">
        <v>471</v>
      </c>
      <c r="P5" s="31" t="s">
        <v>478</v>
      </c>
      <c r="Q5" s="31" t="s">
        <v>255</v>
      </c>
      <c r="R5" s="31" t="s">
        <v>479</v>
      </c>
      <c r="S5" s="31" t="s">
        <v>468</v>
      </c>
      <c r="T5" s="31" t="s">
        <v>470</v>
      </c>
      <c r="U5" s="31" t="s">
        <v>213</v>
      </c>
    </row>
    <row r="6" ht="22.8" customHeight="1" spans="1:21">
      <c r="A6" s="73">
        <v>101</v>
      </c>
      <c r="B6" s="74" t="s">
        <v>394</v>
      </c>
      <c r="C6" s="74"/>
      <c r="D6" s="74"/>
      <c r="E6" s="74"/>
      <c r="F6" s="75"/>
      <c r="G6" s="61">
        <f>SUM(G7:G8)</f>
        <v>600</v>
      </c>
      <c r="H6" s="61"/>
      <c r="I6" s="61"/>
      <c r="J6" s="61"/>
      <c r="K6" s="61"/>
      <c r="L6" s="61">
        <f>SUM(M6:U6)</f>
        <v>600</v>
      </c>
      <c r="M6" s="61"/>
      <c r="N6" s="61"/>
      <c r="O6" s="61"/>
      <c r="P6" s="61"/>
      <c r="Q6" s="61">
        <f>SUM(Q7:Q8)</f>
        <v>600</v>
      </c>
      <c r="R6" s="61"/>
      <c r="S6" s="61"/>
      <c r="T6" s="61"/>
      <c r="U6" s="61"/>
    </row>
    <row r="7" ht="22.8" customHeight="1" spans="1:21">
      <c r="A7" s="76">
        <v>101001</v>
      </c>
      <c r="B7" s="77" t="s">
        <v>216</v>
      </c>
      <c r="C7" s="78">
        <v>212</v>
      </c>
      <c r="D7" s="79" t="s">
        <v>157</v>
      </c>
      <c r="E7" s="79" t="s">
        <v>147</v>
      </c>
      <c r="F7" s="80" t="s">
        <v>203</v>
      </c>
      <c r="G7" s="44">
        <v>230</v>
      </c>
      <c r="H7" s="61"/>
      <c r="I7" s="61"/>
      <c r="J7" s="61"/>
      <c r="K7" s="61"/>
      <c r="L7" s="44">
        <f>SUM(M7:U7)</f>
        <v>230</v>
      </c>
      <c r="M7" s="44"/>
      <c r="N7" s="44"/>
      <c r="O7" s="44"/>
      <c r="P7" s="44"/>
      <c r="Q7" s="44">
        <v>230</v>
      </c>
      <c r="R7" s="61"/>
      <c r="S7" s="61"/>
      <c r="T7" s="61"/>
      <c r="U7" s="61"/>
    </row>
    <row r="8" ht="22.8" customHeight="1" spans="1:21">
      <c r="A8" s="76">
        <v>101001</v>
      </c>
      <c r="B8" s="81" t="s">
        <v>216</v>
      </c>
      <c r="C8" s="82">
        <v>212</v>
      </c>
      <c r="D8" s="83" t="s">
        <v>157</v>
      </c>
      <c r="E8" s="83" t="s">
        <v>149</v>
      </c>
      <c r="F8" s="63" t="s">
        <v>204</v>
      </c>
      <c r="G8" s="44">
        <v>370</v>
      </c>
      <c r="H8" s="61"/>
      <c r="I8" s="61"/>
      <c r="J8" s="61"/>
      <c r="K8" s="61"/>
      <c r="L8" s="44">
        <f>SUM(M8:U8)</f>
        <v>370</v>
      </c>
      <c r="M8" s="44"/>
      <c r="N8" s="44"/>
      <c r="O8" s="44"/>
      <c r="P8" s="44"/>
      <c r="Q8" s="44">
        <v>370</v>
      </c>
      <c r="R8" s="61"/>
      <c r="S8" s="61"/>
      <c r="T8" s="61"/>
      <c r="U8" s="61"/>
    </row>
  </sheetData>
  <mergeCells count="12">
    <mergeCell ref="T1:U1"/>
    <mergeCell ref="A2:U2"/>
    <mergeCell ref="A3:F3"/>
    <mergeCell ref="S3:U3"/>
    <mergeCell ref="C4:E4"/>
    <mergeCell ref="H4:K4"/>
    <mergeCell ref="L4:U4"/>
    <mergeCell ref="B6:F6"/>
    <mergeCell ref="A4:A5"/>
    <mergeCell ref="B4:B5"/>
    <mergeCell ref="F4:F5"/>
    <mergeCell ref="G4:G5"/>
  </mergeCells>
  <printOptions horizontalCentered="1"/>
  <pageMargins left="0.0784722222222222" right="0.0784722222222222" top="0.275" bottom="0.0784722222222222" header="0.196527777777778" footer="0"/>
  <pageSetup paperSize="9" orientation="landscape" horizontalDpi="600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J7" sqref="J7"/>
    </sheetView>
  </sheetViews>
  <sheetFormatPr defaultColWidth="10" defaultRowHeight="13.5" outlineLevelCol="7"/>
  <cols>
    <col min="1" max="1" width="11.125" style="26" customWidth="1"/>
    <col min="2" max="2" width="25.375" style="26" customWidth="1"/>
    <col min="3" max="3" width="15.3333333333333" style="26" customWidth="1"/>
    <col min="4" max="8" width="18" style="26" customWidth="1"/>
    <col min="9" max="16384" width="10" style="26"/>
  </cols>
  <sheetData>
    <row r="1" ht="16.35" customHeight="1" spans="1:8">
      <c r="A1" s="27"/>
      <c r="H1" s="49" t="s">
        <v>480</v>
      </c>
    </row>
    <row r="2" ht="36" customHeight="1" spans="1:8">
      <c r="A2" s="29" t="s">
        <v>481</v>
      </c>
      <c r="B2" s="29"/>
      <c r="C2" s="29"/>
      <c r="D2" s="29"/>
      <c r="E2" s="29"/>
      <c r="F2" s="29"/>
      <c r="G2" s="29"/>
      <c r="H2" s="29"/>
    </row>
    <row r="3" ht="26" customHeight="1" spans="1:8">
      <c r="A3" s="30" t="s">
        <v>110</v>
      </c>
      <c r="B3" s="30"/>
      <c r="C3" s="30"/>
      <c r="D3" s="30"/>
      <c r="E3" s="30"/>
      <c r="F3" s="30"/>
      <c r="G3" s="30"/>
      <c r="H3" s="49" t="s">
        <v>7</v>
      </c>
    </row>
    <row r="4" ht="19.8" customHeight="1" spans="1:8">
      <c r="A4" s="31" t="s">
        <v>137</v>
      </c>
      <c r="B4" s="31" t="s">
        <v>138</v>
      </c>
      <c r="C4" s="31" t="s">
        <v>113</v>
      </c>
      <c r="D4" s="31" t="s">
        <v>482</v>
      </c>
      <c r="E4" s="31"/>
      <c r="F4" s="31"/>
      <c r="G4" s="31"/>
      <c r="H4" s="31" t="s">
        <v>140</v>
      </c>
    </row>
    <row r="5" ht="23.25" customHeight="1" spans="1:8">
      <c r="A5" s="31"/>
      <c r="B5" s="31"/>
      <c r="C5" s="31"/>
      <c r="D5" s="31" t="s">
        <v>115</v>
      </c>
      <c r="E5" s="31" t="s">
        <v>261</v>
      </c>
      <c r="F5" s="31"/>
      <c r="G5" s="31" t="s">
        <v>253</v>
      </c>
      <c r="H5" s="31"/>
    </row>
    <row r="6" ht="23.25" customHeight="1" spans="1:8">
      <c r="A6" s="31"/>
      <c r="B6" s="31"/>
      <c r="C6" s="31"/>
      <c r="D6" s="31"/>
      <c r="E6" s="31" t="s">
        <v>256</v>
      </c>
      <c r="F6" s="31" t="s">
        <v>257</v>
      </c>
      <c r="G6" s="31"/>
      <c r="H6" s="31"/>
    </row>
    <row r="7" ht="22.8" customHeight="1" spans="1:8">
      <c r="A7" s="60"/>
      <c r="B7" s="31" t="s">
        <v>113</v>
      </c>
      <c r="C7" s="61">
        <v>0</v>
      </c>
      <c r="D7" s="61"/>
      <c r="E7" s="61"/>
      <c r="F7" s="61"/>
      <c r="G7" s="61"/>
      <c r="H7" s="61"/>
    </row>
    <row r="8" ht="22.8" customHeight="1" spans="1:8">
      <c r="A8" s="62"/>
      <c r="B8" s="62"/>
      <c r="C8" s="61"/>
      <c r="D8" s="61"/>
      <c r="E8" s="61"/>
      <c r="F8" s="61"/>
      <c r="G8" s="61"/>
      <c r="H8" s="61"/>
    </row>
    <row r="9" ht="22.8" customHeight="1" spans="1:8">
      <c r="A9" s="35"/>
      <c r="B9" s="35"/>
      <c r="C9" s="61"/>
      <c r="D9" s="61"/>
      <c r="E9" s="61"/>
      <c r="F9" s="61"/>
      <c r="G9" s="61"/>
      <c r="H9" s="61"/>
    </row>
    <row r="10" ht="22.8" customHeight="1" spans="1:8">
      <c r="A10" s="35"/>
      <c r="B10" s="35"/>
      <c r="C10" s="61"/>
      <c r="D10" s="61"/>
      <c r="E10" s="61"/>
      <c r="F10" s="61"/>
      <c r="G10" s="61"/>
      <c r="H10" s="61"/>
    </row>
    <row r="11" ht="22.8" customHeight="1" spans="1:8">
      <c r="A11" s="35"/>
      <c r="B11" s="35"/>
      <c r="C11" s="61"/>
      <c r="D11" s="61"/>
      <c r="E11" s="61"/>
      <c r="F11" s="61"/>
      <c r="G11" s="61"/>
      <c r="H11" s="61"/>
    </row>
    <row r="12" ht="22.8" customHeight="1" spans="1:8">
      <c r="A12" s="63"/>
      <c r="B12" s="63"/>
      <c r="C12" s="44"/>
      <c r="D12" s="44"/>
      <c r="E12" s="64"/>
      <c r="F12" s="64"/>
      <c r="G12" s="64"/>
      <c r="H12" s="64"/>
    </row>
    <row r="13" spans="1:1">
      <c r="A13" s="26" t="s">
        <v>483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4722222222222" right="0.0784722222222222" top="0.275" bottom="0.0784722222222222" header="0.196527777777778" footer="0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workbookViewId="0">
      <selection activeCell="A2" sqref="A2:H43"/>
    </sheetView>
  </sheetViews>
  <sheetFormatPr defaultColWidth="9" defaultRowHeight="13.5" outlineLevelCol="7"/>
  <cols>
    <col min="1" max="1" width="32.5" style="132" customWidth="1"/>
    <col min="2" max="2" width="9.75" style="132" customWidth="1"/>
    <col min="3" max="3" width="25" style="132" customWidth="1"/>
    <col min="4" max="4" width="10.5" style="132" customWidth="1"/>
    <col min="5" max="5" width="28.375" style="132" customWidth="1"/>
    <col min="6" max="6" width="10.125" style="132" customWidth="1"/>
    <col min="7" max="7" width="21.125" style="132" customWidth="1"/>
    <col min="8" max="8" width="10.25" style="132" customWidth="1"/>
    <col min="9" max="9" width="9.76666666666667" style="132" customWidth="1"/>
    <col min="10" max="16384" width="9" style="132"/>
  </cols>
  <sheetData>
    <row r="1" ht="16.35" customHeight="1" spans="1:8">
      <c r="A1" s="133"/>
      <c r="G1" s="166" t="s">
        <v>4</v>
      </c>
      <c r="H1" s="166"/>
    </row>
    <row r="2" ht="36.2" customHeight="1" spans="1:8">
      <c r="A2" s="252" t="s">
        <v>5</v>
      </c>
      <c r="B2" s="252"/>
      <c r="C2" s="252"/>
      <c r="D2" s="252"/>
      <c r="E2" s="252"/>
      <c r="F2" s="252"/>
      <c r="G2" s="252"/>
      <c r="H2" s="252"/>
    </row>
    <row r="3" ht="26.7" customHeight="1" spans="1:8">
      <c r="A3" s="253"/>
      <c r="B3" s="253"/>
      <c r="C3" s="253"/>
      <c r="D3" s="253"/>
      <c r="E3" s="253"/>
      <c r="F3" s="253"/>
      <c r="G3" s="253"/>
      <c r="H3" s="253"/>
    </row>
    <row r="4" ht="26.7" customHeight="1" spans="1:8">
      <c r="A4" s="253" t="s">
        <v>6</v>
      </c>
      <c r="B4" s="253"/>
      <c r="C4" s="253"/>
      <c r="G4" s="254" t="s">
        <v>7</v>
      </c>
      <c r="H4" s="254"/>
    </row>
    <row r="5" ht="24" customHeight="1" spans="1:8">
      <c r="A5" s="255" t="s">
        <v>8</v>
      </c>
      <c r="B5" s="255"/>
      <c r="C5" s="255" t="s">
        <v>9</v>
      </c>
      <c r="D5" s="255"/>
      <c r="E5" s="255"/>
      <c r="F5" s="255"/>
      <c r="G5" s="255"/>
      <c r="H5" s="255"/>
    </row>
    <row r="6" ht="24" customHeight="1" spans="1:8">
      <c r="A6" s="255" t="s">
        <v>10</v>
      </c>
      <c r="B6" s="255" t="s">
        <v>11</v>
      </c>
      <c r="C6" s="255" t="s">
        <v>12</v>
      </c>
      <c r="D6" s="255" t="s">
        <v>11</v>
      </c>
      <c r="E6" s="255" t="s">
        <v>13</v>
      </c>
      <c r="F6" s="255" t="s">
        <v>11</v>
      </c>
      <c r="G6" s="255" t="s">
        <v>14</v>
      </c>
      <c r="H6" s="255" t="s">
        <v>11</v>
      </c>
    </row>
    <row r="7" ht="24" customHeight="1" spans="1:8">
      <c r="A7" s="256" t="s">
        <v>15</v>
      </c>
      <c r="B7" s="257">
        <v>65334</v>
      </c>
      <c r="C7" s="237" t="s">
        <v>16</v>
      </c>
      <c r="D7" s="167">
        <v>10776</v>
      </c>
      <c r="E7" s="256" t="s">
        <v>17</v>
      </c>
      <c r="F7" s="257">
        <v>3195</v>
      </c>
      <c r="G7" s="237" t="s">
        <v>18</v>
      </c>
      <c r="H7" s="165">
        <v>3503</v>
      </c>
    </row>
    <row r="8" ht="24" customHeight="1" spans="1:8">
      <c r="A8" s="237" t="s">
        <v>19</v>
      </c>
      <c r="B8" s="165">
        <v>65334</v>
      </c>
      <c r="C8" s="237" t="s">
        <v>20</v>
      </c>
      <c r="D8" s="167"/>
      <c r="E8" s="237" t="s">
        <v>21</v>
      </c>
      <c r="F8" s="165">
        <v>2931</v>
      </c>
      <c r="G8" s="237" t="s">
        <v>22</v>
      </c>
      <c r="H8" s="165">
        <v>4991</v>
      </c>
    </row>
    <row r="9" ht="24" customHeight="1" spans="1:8">
      <c r="A9" s="256" t="s">
        <v>23</v>
      </c>
      <c r="B9" s="165"/>
      <c r="C9" s="237" t="s">
        <v>24</v>
      </c>
      <c r="D9" s="167"/>
      <c r="E9" s="237" t="s">
        <v>25</v>
      </c>
      <c r="F9" s="165">
        <v>249</v>
      </c>
      <c r="G9" s="237" t="s">
        <v>26</v>
      </c>
      <c r="H9" s="165">
        <v>28797</v>
      </c>
    </row>
    <row r="10" ht="24" customHeight="1" spans="1:8">
      <c r="A10" s="237" t="s">
        <v>27</v>
      </c>
      <c r="B10" s="165"/>
      <c r="C10" s="237" t="s">
        <v>28</v>
      </c>
      <c r="D10" s="167">
        <v>80</v>
      </c>
      <c r="E10" s="237" t="s">
        <v>29</v>
      </c>
      <c r="F10" s="165">
        <v>15</v>
      </c>
      <c r="G10" s="237" t="s">
        <v>30</v>
      </c>
      <c r="H10" s="165"/>
    </row>
    <row r="11" ht="24" customHeight="1" spans="1:8">
      <c r="A11" s="237" t="s">
        <v>31</v>
      </c>
      <c r="B11" s="165"/>
      <c r="C11" s="237" t="s">
        <v>32</v>
      </c>
      <c r="D11" s="167"/>
      <c r="E11" s="256" t="s">
        <v>33</v>
      </c>
      <c r="F11" s="257">
        <v>62739</v>
      </c>
      <c r="G11" s="237" t="s">
        <v>34</v>
      </c>
      <c r="H11" s="165"/>
    </row>
    <row r="12" ht="24" customHeight="1" spans="1:8">
      <c r="A12" s="237" t="s">
        <v>35</v>
      </c>
      <c r="B12" s="165"/>
      <c r="C12" s="237" t="s">
        <v>36</v>
      </c>
      <c r="D12" s="167">
        <v>16000</v>
      </c>
      <c r="E12" s="237" t="s">
        <v>37</v>
      </c>
      <c r="F12" s="165">
        <v>572</v>
      </c>
      <c r="G12" s="237" t="s">
        <v>38</v>
      </c>
      <c r="H12" s="165"/>
    </row>
    <row r="13" ht="24" customHeight="1" spans="1:8">
      <c r="A13" s="237" t="s">
        <v>39</v>
      </c>
      <c r="B13" s="165"/>
      <c r="C13" s="237" t="s">
        <v>40</v>
      </c>
      <c r="D13" s="167"/>
      <c r="E13" s="237" t="s">
        <v>41</v>
      </c>
      <c r="F13" s="165">
        <v>4742</v>
      </c>
      <c r="G13" s="237" t="s">
        <v>42</v>
      </c>
      <c r="H13" s="165">
        <v>21370</v>
      </c>
    </row>
    <row r="14" ht="24" customHeight="1" spans="1:8">
      <c r="A14" s="237" t="s">
        <v>43</v>
      </c>
      <c r="B14" s="165"/>
      <c r="C14" s="237" t="s">
        <v>44</v>
      </c>
      <c r="D14" s="167">
        <v>1365</v>
      </c>
      <c r="E14" s="237" t="s">
        <v>45</v>
      </c>
      <c r="F14" s="165">
        <v>400</v>
      </c>
      <c r="G14" s="237" t="s">
        <v>46</v>
      </c>
      <c r="H14" s="165"/>
    </row>
    <row r="15" ht="24" customHeight="1" spans="1:8">
      <c r="A15" s="237" t="s">
        <v>47</v>
      </c>
      <c r="B15" s="165"/>
      <c r="C15" s="237" t="s">
        <v>48</v>
      </c>
      <c r="D15" s="167"/>
      <c r="E15" s="237" t="s">
        <v>49</v>
      </c>
      <c r="F15" s="165"/>
      <c r="G15" s="237" t="s">
        <v>50</v>
      </c>
      <c r="H15" s="165">
        <v>415</v>
      </c>
    </row>
    <row r="16" ht="24" customHeight="1" spans="1:8">
      <c r="A16" s="237" t="s">
        <v>51</v>
      </c>
      <c r="B16" s="165"/>
      <c r="C16" s="237" t="s">
        <v>52</v>
      </c>
      <c r="D16" s="167">
        <v>77</v>
      </c>
      <c r="E16" s="237" t="s">
        <v>53</v>
      </c>
      <c r="F16" s="165"/>
      <c r="G16" s="237" t="s">
        <v>54</v>
      </c>
      <c r="H16" s="165"/>
    </row>
    <row r="17" ht="24" customHeight="1" spans="1:8">
      <c r="A17" s="237" t="s">
        <v>55</v>
      </c>
      <c r="B17" s="165"/>
      <c r="C17" s="237" t="s">
        <v>56</v>
      </c>
      <c r="D17" s="167">
        <v>2195</v>
      </c>
      <c r="E17" s="237" t="s">
        <v>57</v>
      </c>
      <c r="F17" s="165">
        <v>28797</v>
      </c>
      <c r="G17" s="237" t="s">
        <v>58</v>
      </c>
      <c r="H17" s="165"/>
    </row>
    <row r="18" ht="24" customHeight="1" spans="1:8">
      <c r="A18" s="237" t="s">
        <v>59</v>
      </c>
      <c r="B18" s="165"/>
      <c r="C18" s="237" t="s">
        <v>60</v>
      </c>
      <c r="D18" s="167">
        <v>27905</v>
      </c>
      <c r="E18" s="237" t="s">
        <v>61</v>
      </c>
      <c r="F18" s="165"/>
      <c r="G18" s="237" t="s">
        <v>62</v>
      </c>
      <c r="H18" s="165"/>
    </row>
    <row r="19" ht="24" customHeight="1" spans="1:8">
      <c r="A19" s="237" t="s">
        <v>63</v>
      </c>
      <c r="B19" s="165"/>
      <c r="C19" s="237" t="s">
        <v>64</v>
      </c>
      <c r="D19" s="167"/>
      <c r="E19" s="237" t="s">
        <v>65</v>
      </c>
      <c r="F19" s="165">
        <v>21370</v>
      </c>
      <c r="G19" s="237" t="s">
        <v>66</v>
      </c>
      <c r="H19" s="165"/>
    </row>
    <row r="20" ht="24" customHeight="1" spans="1:8">
      <c r="A20" s="237" t="s">
        <v>67</v>
      </c>
      <c r="B20" s="165"/>
      <c r="C20" s="237" t="s">
        <v>68</v>
      </c>
      <c r="D20" s="167">
        <v>70</v>
      </c>
      <c r="E20" s="237" t="s">
        <v>69</v>
      </c>
      <c r="F20" s="165"/>
      <c r="G20" s="237" t="s">
        <v>70</v>
      </c>
      <c r="H20" s="165">
        <v>6858</v>
      </c>
    </row>
    <row r="21" ht="24" customHeight="1" spans="1:8">
      <c r="A21" s="256" t="s">
        <v>71</v>
      </c>
      <c r="B21" s="257">
        <v>600</v>
      </c>
      <c r="C21" s="237" t="s">
        <v>72</v>
      </c>
      <c r="D21" s="167">
        <v>5060</v>
      </c>
      <c r="E21" s="237" t="s">
        <v>73</v>
      </c>
      <c r="F21" s="165">
        <v>6858</v>
      </c>
      <c r="G21" s="237"/>
      <c r="H21" s="165"/>
    </row>
    <row r="22" ht="24" customHeight="1" spans="1:8">
      <c r="A22" s="256" t="s">
        <v>74</v>
      </c>
      <c r="B22" s="257"/>
      <c r="C22" s="237" t="s">
        <v>75</v>
      </c>
      <c r="D22" s="167"/>
      <c r="E22" s="256" t="s">
        <v>76</v>
      </c>
      <c r="F22" s="257"/>
      <c r="G22" s="237"/>
      <c r="H22" s="165"/>
    </row>
    <row r="23" ht="24" customHeight="1" spans="1:8">
      <c r="A23" s="256" t="s">
        <v>77</v>
      </c>
      <c r="B23" s="257"/>
      <c r="C23" s="237" t="s">
        <v>78</v>
      </c>
      <c r="D23" s="167">
        <v>25</v>
      </c>
      <c r="E23" s="237"/>
      <c r="F23" s="237"/>
      <c r="G23" s="237"/>
      <c r="H23" s="165"/>
    </row>
    <row r="24" ht="24" customHeight="1" spans="1:8">
      <c r="A24" s="256" t="s">
        <v>79</v>
      </c>
      <c r="B24" s="257"/>
      <c r="C24" s="237" t="s">
        <v>80</v>
      </c>
      <c r="D24" s="167"/>
      <c r="E24" s="237"/>
      <c r="F24" s="237"/>
      <c r="G24" s="237"/>
      <c r="H24" s="165"/>
    </row>
    <row r="25" ht="24" customHeight="1" spans="1:8">
      <c r="A25" s="256" t="s">
        <v>81</v>
      </c>
      <c r="B25" s="257"/>
      <c r="C25" s="237" t="s">
        <v>82</v>
      </c>
      <c r="D25" s="167">
        <v>500</v>
      </c>
      <c r="E25" s="237"/>
      <c r="F25" s="237"/>
      <c r="G25" s="237"/>
      <c r="H25" s="165"/>
    </row>
    <row r="26" ht="24" customHeight="1" spans="1:8">
      <c r="A26" s="237" t="s">
        <v>83</v>
      </c>
      <c r="B26" s="165"/>
      <c r="C26" s="237" t="s">
        <v>84</v>
      </c>
      <c r="D26" s="167">
        <v>191</v>
      </c>
      <c r="E26" s="237"/>
      <c r="F26" s="237"/>
      <c r="G26" s="237"/>
      <c r="H26" s="165"/>
    </row>
    <row r="27" ht="24" customHeight="1" spans="1:8">
      <c r="A27" s="237" t="s">
        <v>85</v>
      </c>
      <c r="B27" s="165"/>
      <c r="C27" s="237" t="s">
        <v>86</v>
      </c>
      <c r="D27" s="167"/>
      <c r="E27" s="237"/>
      <c r="F27" s="237"/>
      <c r="G27" s="237"/>
      <c r="H27" s="165"/>
    </row>
    <row r="28" ht="24" customHeight="1" spans="1:8">
      <c r="A28" s="237" t="s">
        <v>87</v>
      </c>
      <c r="B28" s="165"/>
      <c r="C28" s="237" t="s">
        <v>88</v>
      </c>
      <c r="D28" s="167"/>
      <c r="E28" s="237"/>
      <c r="F28" s="237"/>
      <c r="G28" s="237"/>
      <c r="H28" s="165"/>
    </row>
    <row r="29" ht="24" customHeight="1" spans="1:8">
      <c r="A29" s="256" t="s">
        <v>89</v>
      </c>
      <c r="B29" s="257"/>
      <c r="C29" s="237" t="s">
        <v>90</v>
      </c>
      <c r="D29" s="167">
        <v>690</v>
      </c>
      <c r="E29" s="237"/>
      <c r="F29" s="237"/>
      <c r="G29" s="237"/>
      <c r="H29" s="165"/>
    </row>
    <row r="30" ht="24" customHeight="1" spans="1:8">
      <c r="A30" s="256" t="s">
        <v>91</v>
      </c>
      <c r="B30" s="257"/>
      <c r="C30" s="237" t="s">
        <v>92</v>
      </c>
      <c r="D30" s="167"/>
      <c r="E30" s="237"/>
      <c r="F30" s="237"/>
      <c r="G30" s="237"/>
      <c r="H30" s="165"/>
    </row>
    <row r="31" ht="24" customHeight="1" spans="1:8">
      <c r="A31" s="256" t="s">
        <v>93</v>
      </c>
      <c r="B31" s="257"/>
      <c r="C31" s="237" t="s">
        <v>94</v>
      </c>
      <c r="D31" s="167">
        <v>1000</v>
      </c>
      <c r="E31" s="237"/>
      <c r="F31" s="237"/>
      <c r="G31" s="237"/>
      <c r="H31" s="165"/>
    </row>
    <row r="32" ht="24" customHeight="1" spans="1:8">
      <c r="A32" s="256" t="s">
        <v>95</v>
      </c>
      <c r="B32" s="257"/>
      <c r="C32" s="237" t="s">
        <v>96</v>
      </c>
      <c r="D32" s="167"/>
      <c r="E32" s="237"/>
      <c r="F32" s="237"/>
      <c r="G32" s="237"/>
      <c r="H32" s="165"/>
    </row>
    <row r="33" ht="24" customHeight="1" spans="1:8">
      <c r="A33" s="256" t="s">
        <v>97</v>
      </c>
      <c r="B33" s="257"/>
      <c r="C33" s="237" t="s">
        <v>98</v>
      </c>
      <c r="D33" s="167"/>
      <c r="E33" s="237"/>
      <c r="F33" s="237"/>
      <c r="G33" s="237"/>
      <c r="H33" s="165"/>
    </row>
    <row r="34" ht="24" customHeight="1" spans="1:8">
      <c r="A34" s="237"/>
      <c r="B34" s="237"/>
      <c r="C34" s="237" t="s">
        <v>99</v>
      </c>
      <c r="D34" s="167"/>
      <c r="E34" s="237"/>
      <c r="F34" s="237"/>
      <c r="G34" s="237"/>
      <c r="H34" s="237"/>
    </row>
    <row r="35" ht="24" customHeight="1" spans="1:8">
      <c r="A35" s="237"/>
      <c r="B35" s="237"/>
      <c r="C35" s="237" t="s">
        <v>100</v>
      </c>
      <c r="D35" s="167"/>
      <c r="E35" s="237"/>
      <c r="F35" s="237"/>
      <c r="G35" s="237"/>
      <c r="H35" s="237"/>
    </row>
    <row r="36" ht="24" customHeight="1" spans="1:8">
      <c r="A36" s="237"/>
      <c r="B36" s="237"/>
      <c r="C36" s="237" t="s">
        <v>101</v>
      </c>
      <c r="D36" s="167"/>
      <c r="E36" s="237"/>
      <c r="F36" s="237"/>
      <c r="G36" s="237"/>
      <c r="H36" s="237"/>
    </row>
    <row r="37" ht="24" customHeight="1" spans="1:8">
      <c r="A37" s="237"/>
      <c r="B37" s="237"/>
      <c r="C37" s="237"/>
      <c r="D37" s="237"/>
      <c r="E37" s="237"/>
      <c r="F37" s="237"/>
      <c r="G37" s="237"/>
      <c r="H37" s="237"/>
    </row>
    <row r="38" ht="24" customHeight="1" spans="1:8">
      <c r="A38" s="237"/>
      <c r="B38" s="237"/>
      <c r="C38" s="237"/>
      <c r="D38" s="237"/>
      <c r="E38" s="237"/>
      <c r="F38" s="237"/>
      <c r="G38" s="237"/>
      <c r="H38" s="237"/>
    </row>
    <row r="39" ht="24" customHeight="1" spans="1:8">
      <c r="A39" s="237"/>
      <c r="B39" s="237"/>
      <c r="C39" s="237"/>
      <c r="D39" s="237"/>
      <c r="E39" s="237"/>
      <c r="F39" s="237"/>
      <c r="G39" s="237"/>
      <c r="H39" s="237"/>
    </row>
    <row r="40" ht="24" customHeight="1" spans="1:8">
      <c r="A40" s="256" t="s">
        <v>102</v>
      </c>
      <c r="B40" s="257">
        <v>65934</v>
      </c>
      <c r="C40" s="256" t="s">
        <v>103</v>
      </c>
      <c r="D40" s="257">
        <v>65934</v>
      </c>
      <c r="E40" s="256" t="s">
        <v>103</v>
      </c>
      <c r="F40" s="257">
        <v>65934</v>
      </c>
      <c r="G40" s="256" t="s">
        <v>103</v>
      </c>
      <c r="H40" s="257">
        <v>65934</v>
      </c>
    </row>
    <row r="41" ht="24" customHeight="1" spans="1:8">
      <c r="A41" s="256" t="s">
        <v>104</v>
      </c>
      <c r="B41" s="257"/>
      <c r="C41" s="256" t="s">
        <v>105</v>
      </c>
      <c r="D41" s="257"/>
      <c r="E41" s="256" t="s">
        <v>105</v>
      </c>
      <c r="F41" s="257"/>
      <c r="G41" s="256" t="s">
        <v>105</v>
      </c>
      <c r="H41" s="257"/>
    </row>
    <row r="42" ht="24" customHeight="1" spans="1:8">
      <c r="A42" s="237"/>
      <c r="B42" s="165"/>
      <c r="C42" s="237"/>
      <c r="D42" s="165"/>
      <c r="E42" s="256"/>
      <c r="F42" s="257"/>
      <c r="G42" s="256"/>
      <c r="H42" s="257"/>
    </row>
    <row r="43" ht="24" customHeight="1" spans="1:8">
      <c r="A43" s="256" t="s">
        <v>106</v>
      </c>
      <c r="B43" s="257">
        <v>65934</v>
      </c>
      <c r="C43" s="256" t="s">
        <v>107</v>
      </c>
      <c r="D43" s="257">
        <v>65934</v>
      </c>
      <c r="E43" s="256" t="s">
        <v>107</v>
      </c>
      <c r="F43" s="257">
        <v>65934</v>
      </c>
      <c r="G43" s="256" t="s">
        <v>107</v>
      </c>
      <c r="H43" s="257">
        <v>65934</v>
      </c>
    </row>
  </sheetData>
  <mergeCells count="7">
    <mergeCell ref="G1:H1"/>
    <mergeCell ref="A2:H2"/>
    <mergeCell ref="A3:H3"/>
    <mergeCell ref="A4:C4"/>
    <mergeCell ref="G4:H4"/>
    <mergeCell ref="A5:B5"/>
    <mergeCell ref="C5:H5"/>
  </mergeCells>
  <printOptions horizontalCentered="1"/>
  <pageMargins left="0" right="0" top="0.267361111111111" bottom="0.267361111111111" header="0" footer="0"/>
  <pageSetup paperSize="9" orientation="landscape" horizontalDpi="60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opLeftCell="C1" workbookViewId="0">
      <selection activeCell="H1" sqref="H1"/>
    </sheetView>
  </sheetViews>
  <sheetFormatPr defaultColWidth="10" defaultRowHeight="13.5" outlineLevelCol="7"/>
  <cols>
    <col min="1" max="1" width="10.7166666666667" style="26" customWidth="1"/>
    <col min="2" max="2" width="22.8" style="26" customWidth="1"/>
    <col min="3" max="3" width="19.2666666666667" style="26" customWidth="1"/>
    <col min="4" max="4" width="16.6916666666667" style="26" customWidth="1"/>
    <col min="5" max="6" width="16.4166666666667" style="26" customWidth="1"/>
    <col min="7" max="8" width="17.6416666666667" style="26" customWidth="1"/>
    <col min="9" max="16384" width="10" style="26"/>
  </cols>
  <sheetData>
    <row r="1" ht="16.35" customHeight="1" spans="1:8">
      <c r="A1" s="27"/>
      <c r="H1" s="49" t="s">
        <v>484</v>
      </c>
    </row>
    <row r="2" ht="36" customHeight="1" spans="1:8">
      <c r="A2" s="29" t="s">
        <v>485</v>
      </c>
      <c r="B2" s="29"/>
      <c r="C2" s="29"/>
      <c r="D2" s="29"/>
      <c r="E2" s="29"/>
      <c r="F2" s="29"/>
      <c r="G2" s="29"/>
      <c r="H2" s="29"/>
    </row>
    <row r="3" ht="27" customHeight="1" spans="1:8">
      <c r="A3" s="30" t="s">
        <v>110</v>
      </c>
      <c r="B3" s="30"/>
      <c r="C3" s="30"/>
      <c r="D3" s="30"/>
      <c r="E3" s="30"/>
      <c r="F3" s="30"/>
      <c r="G3" s="30"/>
      <c r="H3" s="49" t="s">
        <v>7</v>
      </c>
    </row>
    <row r="4" ht="20.7" customHeight="1" spans="1:8">
      <c r="A4" s="31" t="s">
        <v>137</v>
      </c>
      <c r="B4" s="31" t="s">
        <v>138</v>
      </c>
      <c r="C4" s="31" t="s">
        <v>113</v>
      </c>
      <c r="D4" s="31" t="s">
        <v>486</v>
      </c>
      <c r="E4" s="31"/>
      <c r="F4" s="31"/>
      <c r="G4" s="31"/>
      <c r="H4" s="31" t="s">
        <v>140</v>
      </c>
    </row>
    <row r="5" ht="18.95" customHeight="1" spans="1:8">
      <c r="A5" s="31"/>
      <c r="B5" s="31"/>
      <c r="C5" s="31"/>
      <c r="D5" s="31" t="s">
        <v>115</v>
      </c>
      <c r="E5" s="31" t="s">
        <v>261</v>
      </c>
      <c r="F5" s="31"/>
      <c r="G5" s="31" t="s">
        <v>253</v>
      </c>
      <c r="H5" s="31"/>
    </row>
    <row r="6" ht="24.15" customHeight="1" spans="1:8">
      <c r="A6" s="31"/>
      <c r="B6" s="31"/>
      <c r="C6" s="31"/>
      <c r="D6" s="31"/>
      <c r="E6" s="31" t="s">
        <v>256</v>
      </c>
      <c r="F6" s="31" t="s">
        <v>257</v>
      </c>
      <c r="G6" s="31"/>
      <c r="H6" s="31"/>
    </row>
    <row r="7" ht="22.8" customHeight="1" spans="1:8">
      <c r="A7" s="60"/>
      <c r="B7" s="31" t="s">
        <v>113</v>
      </c>
      <c r="C7" s="61">
        <v>0</v>
      </c>
      <c r="D7" s="61"/>
      <c r="E7" s="61"/>
      <c r="F7" s="61"/>
      <c r="G7" s="61"/>
      <c r="H7" s="61"/>
    </row>
    <row r="8" ht="22.8" customHeight="1" spans="1:8">
      <c r="A8" s="62"/>
      <c r="B8" s="62"/>
      <c r="C8" s="61"/>
      <c r="D8" s="61"/>
      <c r="E8" s="61"/>
      <c r="F8" s="61"/>
      <c r="G8" s="61"/>
      <c r="H8" s="61"/>
    </row>
    <row r="9" ht="22.8" customHeight="1" spans="1:8">
      <c r="A9" s="35"/>
      <c r="B9" s="35"/>
      <c r="C9" s="61"/>
      <c r="D9" s="61"/>
      <c r="E9" s="61"/>
      <c r="F9" s="61"/>
      <c r="G9" s="61"/>
      <c r="H9" s="61"/>
    </row>
    <row r="10" ht="22.8" customHeight="1" spans="1:8">
      <c r="A10" s="35"/>
      <c r="B10" s="35"/>
      <c r="C10" s="61"/>
      <c r="D10" s="61"/>
      <c r="E10" s="61"/>
      <c r="F10" s="61"/>
      <c r="G10" s="61"/>
      <c r="H10" s="61"/>
    </row>
    <row r="11" ht="22.8" customHeight="1" spans="1:8">
      <c r="A11" s="35"/>
      <c r="B11" s="35"/>
      <c r="C11" s="61"/>
      <c r="D11" s="61"/>
      <c r="E11" s="61"/>
      <c r="F11" s="61"/>
      <c r="G11" s="61"/>
      <c r="H11" s="61"/>
    </row>
    <row r="12" ht="22.8" customHeight="1" spans="1:8">
      <c r="A12" s="63"/>
      <c r="B12" s="63"/>
      <c r="C12" s="44"/>
      <c r="D12" s="44"/>
      <c r="E12" s="64"/>
      <c r="F12" s="64"/>
      <c r="G12" s="64"/>
      <c r="H12" s="64"/>
    </row>
    <row r="13" spans="1:1">
      <c r="A13" s="26" t="s">
        <v>487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4722222222222" right="0.0784722222222222" top="0.275" bottom="0.0784722222222222" header="0.196527777777778" footer="0"/>
  <pageSetup paperSize="9" orientation="landscape" horizontalDpi="600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1"/>
  <sheetViews>
    <sheetView workbookViewId="0">
      <selection activeCell="N1" sqref="N1:O1"/>
    </sheetView>
  </sheetViews>
  <sheetFormatPr defaultColWidth="10" defaultRowHeight="13.5"/>
  <cols>
    <col min="1" max="1" width="7.875" style="26" customWidth="1"/>
    <col min="2" max="2" width="16.125" style="26" customWidth="1"/>
    <col min="3" max="3" width="17.25" style="26" customWidth="1"/>
    <col min="4" max="4" width="12.25" style="26" customWidth="1"/>
    <col min="5" max="5" width="9.25" style="26" customWidth="1"/>
    <col min="6" max="6" width="10.5" style="26" customWidth="1"/>
    <col min="7" max="13" width="7.69166666666667" style="26" customWidth="1"/>
    <col min="14" max="14" width="9.125" style="26" customWidth="1"/>
    <col min="15" max="15" width="8.75" style="26" customWidth="1"/>
    <col min="16" max="18" width="9.76666666666667" style="26" customWidth="1"/>
    <col min="19" max="16384" width="10" style="26"/>
  </cols>
  <sheetData>
    <row r="1" ht="20" customHeight="1" spans="1:15">
      <c r="A1" s="27"/>
      <c r="B1" s="28"/>
      <c r="N1" s="49" t="s">
        <v>488</v>
      </c>
      <c r="O1" s="49"/>
    </row>
    <row r="2" ht="36" customHeight="1" spans="1:15">
      <c r="A2" s="29" t="s">
        <v>489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ht="26" customHeight="1" spans="1:15">
      <c r="A3" s="30" t="s">
        <v>110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49" t="s">
        <v>7</v>
      </c>
      <c r="O3" s="49"/>
    </row>
    <row r="4" ht="25" customHeight="1" spans="1:15">
      <c r="A4" s="31" t="s">
        <v>490</v>
      </c>
      <c r="B4" s="32" t="s">
        <v>260</v>
      </c>
      <c r="C4" s="31" t="s">
        <v>491</v>
      </c>
      <c r="D4" s="31" t="s">
        <v>492</v>
      </c>
      <c r="E4" s="31"/>
      <c r="F4" s="31"/>
      <c r="G4" s="31"/>
      <c r="H4" s="31"/>
      <c r="I4" s="31"/>
      <c r="J4" s="31"/>
      <c r="K4" s="31"/>
      <c r="L4" s="31"/>
      <c r="M4" s="31"/>
      <c r="N4" s="31" t="s">
        <v>493</v>
      </c>
      <c r="O4" s="31"/>
    </row>
    <row r="5" ht="25" customHeight="1" spans="1:15">
      <c r="A5" s="31"/>
      <c r="B5" s="33"/>
      <c r="C5" s="31"/>
      <c r="D5" s="31" t="s">
        <v>494</v>
      </c>
      <c r="E5" s="31" t="s">
        <v>116</v>
      </c>
      <c r="F5" s="31"/>
      <c r="G5" s="31"/>
      <c r="H5" s="31"/>
      <c r="I5" s="31"/>
      <c r="J5" s="31"/>
      <c r="K5" s="31" t="s">
        <v>495</v>
      </c>
      <c r="L5" s="31" t="s">
        <v>118</v>
      </c>
      <c r="M5" s="31" t="s">
        <v>119</v>
      </c>
      <c r="N5" s="31" t="s">
        <v>496</v>
      </c>
      <c r="O5" s="31" t="s">
        <v>497</v>
      </c>
    </row>
    <row r="6" ht="51" customHeight="1" spans="1:15">
      <c r="A6" s="31"/>
      <c r="B6" s="34"/>
      <c r="C6" s="31"/>
      <c r="D6" s="31"/>
      <c r="E6" s="32" t="s">
        <v>498</v>
      </c>
      <c r="F6" s="31" t="s">
        <v>499</v>
      </c>
      <c r="G6" s="31" t="s">
        <v>500</v>
      </c>
      <c r="H6" s="31" t="s">
        <v>501</v>
      </c>
      <c r="I6" s="31" t="s">
        <v>502</v>
      </c>
      <c r="J6" s="31" t="s">
        <v>503</v>
      </c>
      <c r="K6" s="31"/>
      <c r="L6" s="31"/>
      <c r="M6" s="31"/>
      <c r="N6" s="31"/>
      <c r="O6" s="32"/>
    </row>
    <row r="7" ht="22.8" customHeight="1" spans="1:15">
      <c r="A7" s="35">
        <v>101</v>
      </c>
      <c r="B7" s="35"/>
      <c r="C7" s="31" t="s">
        <v>113</v>
      </c>
      <c r="D7" s="36">
        <f>E7+K7</f>
        <v>62739</v>
      </c>
      <c r="E7" s="37">
        <f>SUM(E8:E70)</f>
        <v>62139</v>
      </c>
      <c r="F7" s="37">
        <f>SUM(F8:F70)</f>
        <v>62139</v>
      </c>
      <c r="G7" s="37"/>
      <c r="H7" s="37"/>
      <c r="I7" s="37"/>
      <c r="J7" s="37"/>
      <c r="K7" s="37">
        <v>600</v>
      </c>
      <c r="L7" s="37"/>
      <c r="M7" s="37"/>
      <c r="N7" s="37">
        <f>SUM(N8:N71)</f>
        <v>15167</v>
      </c>
      <c r="O7" s="50">
        <f>SUM(O8:O71)</f>
        <v>47572</v>
      </c>
    </row>
    <row r="8" ht="25" customHeight="1" spans="1:15">
      <c r="A8" s="38">
        <v>101001</v>
      </c>
      <c r="B8" s="39" t="s">
        <v>216</v>
      </c>
      <c r="C8" s="40" t="s">
        <v>504</v>
      </c>
      <c r="D8" s="41">
        <v>40</v>
      </c>
      <c r="E8" s="42">
        <f>F8</f>
        <v>40</v>
      </c>
      <c r="F8" s="43">
        <f>D8</f>
        <v>40</v>
      </c>
      <c r="G8" s="44"/>
      <c r="H8" s="44"/>
      <c r="I8" s="44"/>
      <c r="J8" s="44"/>
      <c r="K8" s="44"/>
      <c r="L8" s="44"/>
      <c r="M8" s="44"/>
      <c r="N8" s="44">
        <f>F8</f>
        <v>40</v>
      </c>
      <c r="O8" s="51"/>
    </row>
    <row r="9" ht="25" customHeight="1" spans="1:15">
      <c r="A9" s="38">
        <v>101001</v>
      </c>
      <c r="B9" s="39" t="s">
        <v>216</v>
      </c>
      <c r="C9" s="40" t="s">
        <v>505</v>
      </c>
      <c r="D9" s="41">
        <v>80</v>
      </c>
      <c r="E9" s="42">
        <f t="shared" ref="E9:E40" si="0">F9</f>
        <v>80</v>
      </c>
      <c r="F9" s="43">
        <f t="shared" ref="F9:F40" si="1">D9</f>
        <v>80</v>
      </c>
      <c r="G9" s="44"/>
      <c r="H9" s="44"/>
      <c r="I9" s="44"/>
      <c r="J9" s="44"/>
      <c r="K9" s="44"/>
      <c r="L9" s="44"/>
      <c r="M9" s="44"/>
      <c r="N9" s="44">
        <f t="shared" ref="N9:N40" si="2">F9</f>
        <v>80</v>
      </c>
      <c r="O9" s="52"/>
    </row>
    <row r="10" ht="25" customHeight="1" spans="1:15">
      <c r="A10" s="38">
        <v>101001</v>
      </c>
      <c r="B10" s="39" t="s">
        <v>216</v>
      </c>
      <c r="C10" s="40" t="s">
        <v>506</v>
      </c>
      <c r="D10" s="41">
        <v>230</v>
      </c>
      <c r="E10" s="42">
        <f t="shared" si="0"/>
        <v>230</v>
      </c>
      <c r="F10" s="43">
        <f t="shared" si="1"/>
        <v>230</v>
      </c>
      <c r="G10" s="44"/>
      <c r="H10" s="44"/>
      <c r="I10" s="44"/>
      <c r="J10" s="44"/>
      <c r="K10" s="44"/>
      <c r="L10" s="44"/>
      <c r="M10" s="44"/>
      <c r="N10" s="44">
        <f t="shared" si="2"/>
        <v>230</v>
      </c>
      <c r="O10" s="52"/>
    </row>
    <row r="11" ht="25" customHeight="1" spans="1:15">
      <c r="A11" s="38">
        <v>101001</v>
      </c>
      <c r="B11" s="39" t="s">
        <v>216</v>
      </c>
      <c r="C11" s="40" t="s">
        <v>507</v>
      </c>
      <c r="D11" s="41">
        <v>5</v>
      </c>
      <c r="E11" s="42">
        <f t="shared" si="0"/>
        <v>5</v>
      </c>
      <c r="F11" s="43">
        <f t="shared" si="1"/>
        <v>5</v>
      </c>
      <c r="G11" s="44"/>
      <c r="H11" s="44"/>
      <c r="I11" s="44"/>
      <c r="J11" s="44"/>
      <c r="K11" s="44"/>
      <c r="L11" s="44"/>
      <c r="M11" s="44"/>
      <c r="N11" s="44">
        <f t="shared" si="2"/>
        <v>5</v>
      </c>
      <c r="O11" s="52"/>
    </row>
    <row r="12" ht="25" customHeight="1" spans="1:15">
      <c r="A12" s="38">
        <v>101001</v>
      </c>
      <c r="B12" s="39" t="s">
        <v>216</v>
      </c>
      <c r="C12" s="40" t="s">
        <v>508</v>
      </c>
      <c r="D12" s="41">
        <v>5</v>
      </c>
      <c r="E12" s="42">
        <f t="shared" si="0"/>
        <v>5</v>
      </c>
      <c r="F12" s="43">
        <f t="shared" si="1"/>
        <v>5</v>
      </c>
      <c r="G12" s="45"/>
      <c r="H12" s="45"/>
      <c r="I12" s="45"/>
      <c r="J12" s="45"/>
      <c r="K12" s="45"/>
      <c r="L12" s="45"/>
      <c r="M12" s="45"/>
      <c r="N12" s="44">
        <f t="shared" si="2"/>
        <v>5</v>
      </c>
      <c r="O12" s="53"/>
    </row>
    <row r="13" ht="25" customHeight="1" spans="1:15">
      <c r="A13" s="38">
        <v>101001</v>
      </c>
      <c r="B13" s="39" t="s">
        <v>216</v>
      </c>
      <c r="C13" s="40" t="s">
        <v>509</v>
      </c>
      <c r="D13" s="41">
        <v>30</v>
      </c>
      <c r="E13" s="42">
        <f t="shared" si="0"/>
        <v>30</v>
      </c>
      <c r="F13" s="46">
        <f t="shared" si="1"/>
        <v>30</v>
      </c>
      <c r="G13" s="47"/>
      <c r="H13" s="47"/>
      <c r="I13" s="47"/>
      <c r="J13" s="47"/>
      <c r="K13" s="47"/>
      <c r="L13" s="47"/>
      <c r="M13" s="47"/>
      <c r="N13" s="44">
        <f t="shared" si="2"/>
        <v>30</v>
      </c>
      <c r="O13" s="47"/>
    </row>
    <row r="14" ht="25" customHeight="1" spans="1:15">
      <c r="A14" s="38">
        <v>101001</v>
      </c>
      <c r="B14" s="39" t="s">
        <v>216</v>
      </c>
      <c r="C14" s="40" t="s">
        <v>510</v>
      </c>
      <c r="D14" s="41">
        <v>130</v>
      </c>
      <c r="E14" s="42">
        <f t="shared" si="0"/>
        <v>130</v>
      </c>
      <c r="F14" s="46">
        <f t="shared" si="1"/>
        <v>130</v>
      </c>
      <c r="G14" s="47"/>
      <c r="H14" s="47"/>
      <c r="I14" s="47"/>
      <c r="J14" s="47"/>
      <c r="K14" s="47"/>
      <c r="L14" s="47"/>
      <c r="M14" s="47"/>
      <c r="N14" s="44">
        <f t="shared" si="2"/>
        <v>130</v>
      </c>
      <c r="O14" s="47"/>
    </row>
    <row r="15" ht="25" customHeight="1" spans="1:15">
      <c r="A15" s="38">
        <v>101001</v>
      </c>
      <c r="B15" s="39" t="s">
        <v>216</v>
      </c>
      <c r="C15" s="40" t="s">
        <v>511</v>
      </c>
      <c r="D15" s="41">
        <v>100</v>
      </c>
      <c r="E15" s="42">
        <f t="shared" si="0"/>
        <v>100</v>
      </c>
      <c r="F15" s="46">
        <f t="shared" si="1"/>
        <v>100</v>
      </c>
      <c r="G15" s="47"/>
      <c r="H15" s="47"/>
      <c r="I15" s="47"/>
      <c r="J15" s="47"/>
      <c r="K15" s="47"/>
      <c r="L15" s="47"/>
      <c r="M15" s="47"/>
      <c r="N15" s="44">
        <f t="shared" si="2"/>
        <v>100</v>
      </c>
      <c r="O15" s="47"/>
    </row>
    <row r="16" ht="25" customHeight="1" spans="1:15">
      <c r="A16" s="38">
        <v>101001</v>
      </c>
      <c r="B16" s="39" t="s">
        <v>216</v>
      </c>
      <c r="C16" s="40" t="s">
        <v>512</v>
      </c>
      <c r="D16" s="41">
        <v>210</v>
      </c>
      <c r="E16" s="42">
        <f t="shared" si="0"/>
        <v>210</v>
      </c>
      <c r="F16" s="46">
        <f t="shared" si="1"/>
        <v>210</v>
      </c>
      <c r="G16" s="47"/>
      <c r="H16" s="47"/>
      <c r="I16" s="47"/>
      <c r="J16" s="47"/>
      <c r="K16" s="47"/>
      <c r="L16" s="47"/>
      <c r="M16" s="47"/>
      <c r="N16" s="44">
        <f t="shared" si="2"/>
        <v>210</v>
      </c>
      <c r="O16" s="47"/>
    </row>
    <row r="17" ht="25" customHeight="1" spans="1:15">
      <c r="A17" s="38">
        <v>101001</v>
      </c>
      <c r="B17" s="39" t="s">
        <v>216</v>
      </c>
      <c r="C17" s="40" t="s">
        <v>513</v>
      </c>
      <c r="D17" s="41">
        <v>60</v>
      </c>
      <c r="E17" s="42">
        <f t="shared" si="0"/>
        <v>60</v>
      </c>
      <c r="F17" s="46">
        <f t="shared" si="1"/>
        <v>60</v>
      </c>
      <c r="G17" s="47"/>
      <c r="H17" s="47"/>
      <c r="I17" s="47"/>
      <c r="J17" s="47"/>
      <c r="K17" s="47"/>
      <c r="L17" s="47"/>
      <c r="M17" s="47"/>
      <c r="N17" s="44">
        <f t="shared" si="2"/>
        <v>60</v>
      </c>
      <c r="O17" s="47"/>
    </row>
    <row r="18" ht="25" customHeight="1" spans="1:15">
      <c r="A18" s="38">
        <v>101001</v>
      </c>
      <c r="B18" s="39" t="s">
        <v>216</v>
      </c>
      <c r="C18" s="40" t="s">
        <v>514</v>
      </c>
      <c r="D18" s="41">
        <v>50</v>
      </c>
      <c r="E18" s="42">
        <f t="shared" si="0"/>
        <v>50</v>
      </c>
      <c r="F18" s="46">
        <f t="shared" si="1"/>
        <v>50</v>
      </c>
      <c r="G18" s="47"/>
      <c r="H18" s="47"/>
      <c r="I18" s="47"/>
      <c r="J18" s="47"/>
      <c r="K18" s="47"/>
      <c r="L18" s="47"/>
      <c r="M18" s="47"/>
      <c r="N18" s="44">
        <f t="shared" si="2"/>
        <v>50</v>
      </c>
      <c r="O18" s="47"/>
    </row>
    <row r="19" ht="25" customHeight="1" spans="1:15">
      <c r="A19" s="38">
        <v>101001</v>
      </c>
      <c r="B19" s="39" t="s">
        <v>216</v>
      </c>
      <c r="C19" s="40" t="s">
        <v>515</v>
      </c>
      <c r="D19" s="41">
        <v>300</v>
      </c>
      <c r="E19" s="42">
        <f t="shared" si="0"/>
        <v>300</v>
      </c>
      <c r="F19" s="46">
        <f t="shared" si="1"/>
        <v>300</v>
      </c>
      <c r="G19" s="47"/>
      <c r="H19" s="47"/>
      <c r="I19" s="47"/>
      <c r="J19" s="47"/>
      <c r="K19" s="47"/>
      <c r="L19" s="47"/>
      <c r="M19" s="47"/>
      <c r="N19" s="44">
        <f t="shared" si="2"/>
        <v>300</v>
      </c>
      <c r="O19" s="47"/>
    </row>
    <row r="20" ht="25" customHeight="1" spans="1:15">
      <c r="A20" s="38">
        <v>101001</v>
      </c>
      <c r="B20" s="39" t="s">
        <v>216</v>
      </c>
      <c r="C20" s="40" t="s">
        <v>516</v>
      </c>
      <c r="D20" s="41">
        <v>400</v>
      </c>
      <c r="E20" s="42">
        <f t="shared" si="0"/>
        <v>400</v>
      </c>
      <c r="F20" s="46">
        <f t="shared" si="1"/>
        <v>400</v>
      </c>
      <c r="G20" s="47"/>
      <c r="H20" s="47"/>
      <c r="I20" s="47"/>
      <c r="J20" s="47"/>
      <c r="K20" s="47"/>
      <c r="L20" s="47"/>
      <c r="M20" s="47"/>
      <c r="N20" s="44">
        <f t="shared" si="2"/>
        <v>400</v>
      </c>
      <c r="O20" s="47"/>
    </row>
    <row r="21" ht="25" customHeight="1" spans="1:15">
      <c r="A21" s="38">
        <v>101001</v>
      </c>
      <c r="B21" s="39" t="s">
        <v>216</v>
      </c>
      <c r="C21" s="40" t="s">
        <v>517</v>
      </c>
      <c r="D21" s="41">
        <v>10</v>
      </c>
      <c r="E21" s="42">
        <f t="shared" si="0"/>
        <v>10</v>
      </c>
      <c r="F21" s="46">
        <f t="shared" si="1"/>
        <v>10</v>
      </c>
      <c r="G21" s="47"/>
      <c r="H21" s="47"/>
      <c r="I21" s="47"/>
      <c r="J21" s="47"/>
      <c r="K21" s="47"/>
      <c r="L21" s="47"/>
      <c r="M21" s="47"/>
      <c r="N21" s="44">
        <f t="shared" si="2"/>
        <v>10</v>
      </c>
      <c r="O21" s="47"/>
    </row>
    <row r="22" ht="25" customHeight="1" spans="1:15">
      <c r="A22" s="38">
        <v>101001</v>
      </c>
      <c r="B22" s="39" t="s">
        <v>216</v>
      </c>
      <c r="C22" s="40" t="s">
        <v>518</v>
      </c>
      <c r="D22" s="41">
        <v>1212</v>
      </c>
      <c r="E22" s="42">
        <f t="shared" si="0"/>
        <v>1212</v>
      </c>
      <c r="F22" s="46">
        <f t="shared" si="1"/>
        <v>1212</v>
      </c>
      <c r="G22" s="47"/>
      <c r="H22" s="47"/>
      <c r="I22" s="47"/>
      <c r="J22" s="47"/>
      <c r="K22" s="47"/>
      <c r="L22" s="47"/>
      <c r="M22" s="47"/>
      <c r="N22" s="44">
        <f t="shared" si="2"/>
        <v>1212</v>
      </c>
      <c r="O22" s="47"/>
    </row>
    <row r="23" ht="25" customHeight="1" spans="1:15">
      <c r="A23" s="38">
        <v>101001</v>
      </c>
      <c r="B23" s="39" t="s">
        <v>216</v>
      </c>
      <c r="C23" s="40" t="s">
        <v>519</v>
      </c>
      <c r="D23" s="41">
        <v>380</v>
      </c>
      <c r="E23" s="42">
        <f t="shared" si="0"/>
        <v>380</v>
      </c>
      <c r="F23" s="46">
        <f t="shared" si="1"/>
        <v>380</v>
      </c>
      <c r="G23" s="47"/>
      <c r="H23" s="47"/>
      <c r="I23" s="47"/>
      <c r="J23" s="47"/>
      <c r="K23" s="47"/>
      <c r="L23" s="47"/>
      <c r="M23" s="47"/>
      <c r="N23" s="44">
        <f t="shared" si="2"/>
        <v>380</v>
      </c>
      <c r="O23" s="47"/>
    </row>
    <row r="24" ht="25" customHeight="1" spans="1:15">
      <c r="A24" s="38">
        <v>101001</v>
      </c>
      <c r="B24" s="39" t="s">
        <v>216</v>
      </c>
      <c r="C24" s="40" t="s">
        <v>520</v>
      </c>
      <c r="D24" s="41">
        <v>37</v>
      </c>
      <c r="E24" s="42">
        <f t="shared" si="0"/>
        <v>37</v>
      </c>
      <c r="F24" s="46">
        <f t="shared" si="1"/>
        <v>37</v>
      </c>
      <c r="G24" s="47"/>
      <c r="H24" s="47"/>
      <c r="I24" s="47"/>
      <c r="J24" s="47"/>
      <c r="K24" s="47"/>
      <c r="L24" s="47"/>
      <c r="M24" s="47"/>
      <c r="N24" s="44">
        <f t="shared" si="2"/>
        <v>37</v>
      </c>
      <c r="O24" s="47"/>
    </row>
    <row r="25" ht="25" customHeight="1" spans="1:15">
      <c r="A25" s="38">
        <v>101001</v>
      </c>
      <c r="B25" s="39" t="s">
        <v>216</v>
      </c>
      <c r="C25" s="40" t="s">
        <v>521</v>
      </c>
      <c r="D25" s="41">
        <v>50</v>
      </c>
      <c r="E25" s="42">
        <f t="shared" si="0"/>
        <v>50</v>
      </c>
      <c r="F25" s="46">
        <f t="shared" si="1"/>
        <v>50</v>
      </c>
      <c r="G25" s="47"/>
      <c r="H25" s="47"/>
      <c r="I25" s="47"/>
      <c r="J25" s="47"/>
      <c r="K25" s="47"/>
      <c r="L25" s="47"/>
      <c r="M25" s="47"/>
      <c r="N25" s="44">
        <f t="shared" si="2"/>
        <v>50</v>
      </c>
      <c r="O25" s="47"/>
    </row>
    <row r="26" ht="25" customHeight="1" spans="1:15">
      <c r="A26" s="38">
        <v>101001</v>
      </c>
      <c r="B26" s="39" t="s">
        <v>216</v>
      </c>
      <c r="C26" s="40" t="s">
        <v>522</v>
      </c>
      <c r="D26" s="41">
        <v>47</v>
      </c>
      <c r="E26" s="42">
        <f t="shared" si="0"/>
        <v>47</v>
      </c>
      <c r="F26" s="46">
        <f t="shared" si="1"/>
        <v>47</v>
      </c>
      <c r="G26" s="47"/>
      <c r="H26" s="47"/>
      <c r="I26" s="47"/>
      <c r="J26" s="47"/>
      <c r="K26" s="47"/>
      <c r="L26" s="47"/>
      <c r="M26" s="47"/>
      <c r="N26" s="44">
        <f t="shared" si="2"/>
        <v>47</v>
      </c>
      <c r="O26" s="47"/>
    </row>
    <row r="27" ht="25" customHeight="1" spans="1:15">
      <c r="A27" s="38">
        <v>101001</v>
      </c>
      <c r="B27" s="39" t="s">
        <v>216</v>
      </c>
      <c r="C27" s="40" t="s">
        <v>523</v>
      </c>
      <c r="D27" s="41">
        <v>18</v>
      </c>
      <c r="E27" s="42">
        <f t="shared" si="0"/>
        <v>18</v>
      </c>
      <c r="F27" s="46">
        <f t="shared" si="1"/>
        <v>18</v>
      </c>
      <c r="G27" s="47"/>
      <c r="H27" s="47"/>
      <c r="I27" s="47"/>
      <c r="J27" s="47"/>
      <c r="K27" s="47"/>
      <c r="L27" s="47"/>
      <c r="M27" s="47"/>
      <c r="N27" s="44">
        <f t="shared" si="2"/>
        <v>18</v>
      </c>
      <c r="O27" s="47"/>
    </row>
    <row r="28" ht="25" customHeight="1" spans="1:15">
      <c r="A28" s="38">
        <v>101001</v>
      </c>
      <c r="B28" s="39" t="s">
        <v>216</v>
      </c>
      <c r="C28" s="40" t="s">
        <v>524</v>
      </c>
      <c r="D28" s="41">
        <v>27</v>
      </c>
      <c r="E28" s="42">
        <f t="shared" si="0"/>
        <v>27</v>
      </c>
      <c r="F28" s="46">
        <f t="shared" si="1"/>
        <v>27</v>
      </c>
      <c r="G28" s="47"/>
      <c r="H28" s="47"/>
      <c r="I28" s="47"/>
      <c r="J28" s="47"/>
      <c r="K28" s="47"/>
      <c r="L28" s="47"/>
      <c r="M28" s="47"/>
      <c r="N28" s="44">
        <f t="shared" si="2"/>
        <v>27</v>
      </c>
      <c r="O28" s="47"/>
    </row>
    <row r="29" ht="25" customHeight="1" spans="1:15">
      <c r="A29" s="38">
        <v>101001</v>
      </c>
      <c r="B29" s="39" t="s">
        <v>216</v>
      </c>
      <c r="C29" s="48" t="s">
        <v>525</v>
      </c>
      <c r="D29" s="41">
        <v>9</v>
      </c>
      <c r="E29" s="42">
        <f t="shared" si="0"/>
        <v>9</v>
      </c>
      <c r="F29" s="46">
        <f t="shared" si="1"/>
        <v>9</v>
      </c>
      <c r="G29" s="47"/>
      <c r="H29" s="47"/>
      <c r="I29" s="47"/>
      <c r="J29" s="47"/>
      <c r="K29" s="47"/>
      <c r="L29" s="47"/>
      <c r="M29" s="47"/>
      <c r="N29" s="44">
        <f t="shared" si="2"/>
        <v>9</v>
      </c>
      <c r="O29" s="47"/>
    </row>
    <row r="30" ht="25" customHeight="1" spans="1:15">
      <c r="A30" s="38">
        <v>101001</v>
      </c>
      <c r="B30" s="39" t="s">
        <v>216</v>
      </c>
      <c r="C30" s="48" t="s">
        <v>526</v>
      </c>
      <c r="D30" s="41">
        <v>90</v>
      </c>
      <c r="E30" s="42">
        <f t="shared" si="0"/>
        <v>90</v>
      </c>
      <c r="F30" s="46">
        <f t="shared" si="1"/>
        <v>90</v>
      </c>
      <c r="G30" s="47"/>
      <c r="H30" s="47"/>
      <c r="I30" s="47"/>
      <c r="J30" s="47"/>
      <c r="K30" s="47"/>
      <c r="L30" s="47"/>
      <c r="M30" s="47"/>
      <c r="N30" s="44">
        <f t="shared" si="2"/>
        <v>90</v>
      </c>
      <c r="O30" s="47"/>
    </row>
    <row r="31" ht="25" customHeight="1" spans="1:15">
      <c r="A31" s="38">
        <v>101001</v>
      </c>
      <c r="B31" s="39" t="s">
        <v>216</v>
      </c>
      <c r="C31" s="48" t="s">
        <v>527</v>
      </c>
      <c r="D31" s="41">
        <v>1800</v>
      </c>
      <c r="E31" s="42">
        <f t="shared" si="0"/>
        <v>1800</v>
      </c>
      <c r="F31" s="46">
        <f t="shared" si="1"/>
        <v>1800</v>
      </c>
      <c r="G31" s="47"/>
      <c r="H31" s="47"/>
      <c r="I31" s="47"/>
      <c r="J31" s="47"/>
      <c r="K31" s="47"/>
      <c r="L31" s="47"/>
      <c r="M31" s="47"/>
      <c r="N31" s="44">
        <f t="shared" si="2"/>
        <v>1800</v>
      </c>
      <c r="O31" s="47"/>
    </row>
    <row r="32" ht="25" customHeight="1" spans="1:15">
      <c r="A32" s="38">
        <v>101001</v>
      </c>
      <c r="B32" s="39" t="s">
        <v>216</v>
      </c>
      <c r="C32" s="40" t="s">
        <v>528</v>
      </c>
      <c r="D32" s="41">
        <v>2000</v>
      </c>
      <c r="E32" s="42">
        <f t="shared" si="0"/>
        <v>2000</v>
      </c>
      <c r="F32" s="46">
        <f t="shared" si="1"/>
        <v>2000</v>
      </c>
      <c r="G32" s="47"/>
      <c r="H32" s="47"/>
      <c r="I32" s="47"/>
      <c r="J32" s="47"/>
      <c r="K32" s="47"/>
      <c r="L32" s="47"/>
      <c r="M32" s="47"/>
      <c r="N32" s="44">
        <f t="shared" si="2"/>
        <v>2000</v>
      </c>
      <c r="O32" s="47"/>
    </row>
    <row r="33" ht="25" customHeight="1" spans="1:15">
      <c r="A33" s="38">
        <v>101001</v>
      </c>
      <c r="B33" s="39" t="s">
        <v>216</v>
      </c>
      <c r="C33" s="40" t="s">
        <v>529</v>
      </c>
      <c r="D33" s="41">
        <v>200</v>
      </c>
      <c r="E33" s="42">
        <f t="shared" si="0"/>
        <v>200</v>
      </c>
      <c r="F33" s="46">
        <f t="shared" si="1"/>
        <v>200</v>
      </c>
      <c r="G33" s="47"/>
      <c r="H33" s="47"/>
      <c r="I33" s="47"/>
      <c r="J33" s="47"/>
      <c r="K33" s="47"/>
      <c r="L33" s="47"/>
      <c r="M33" s="47"/>
      <c r="N33" s="44">
        <f t="shared" si="2"/>
        <v>200</v>
      </c>
      <c r="O33" s="47"/>
    </row>
    <row r="34" ht="25" customHeight="1" spans="1:15">
      <c r="A34" s="38">
        <v>101001</v>
      </c>
      <c r="B34" s="39" t="s">
        <v>216</v>
      </c>
      <c r="C34" s="40" t="s">
        <v>530</v>
      </c>
      <c r="D34" s="41">
        <v>300</v>
      </c>
      <c r="E34" s="42">
        <f t="shared" si="0"/>
        <v>300</v>
      </c>
      <c r="F34" s="46">
        <f t="shared" si="1"/>
        <v>300</v>
      </c>
      <c r="G34" s="47"/>
      <c r="H34" s="47"/>
      <c r="I34" s="47"/>
      <c r="J34" s="47"/>
      <c r="K34" s="47"/>
      <c r="L34" s="47"/>
      <c r="M34" s="47"/>
      <c r="N34" s="44">
        <f t="shared" si="2"/>
        <v>300</v>
      </c>
      <c r="O34" s="47"/>
    </row>
    <row r="35" ht="25" customHeight="1" spans="1:15">
      <c r="A35" s="38">
        <v>101001</v>
      </c>
      <c r="B35" s="39" t="s">
        <v>216</v>
      </c>
      <c r="C35" s="40" t="s">
        <v>531</v>
      </c>
      <c r="D35" s="41">
        <v>125</v>
      </c>
      <c r="E35" s="42">
        <f t="shared" si="0"/>
        <v>125</v>
      </c>
      <c r="F35" s="46">
        <f t="shared" si="1"/>
        <v>125</v>
      </c>
      <c r="G35" s="47"/>
      <c r="H35" s="47"/>
      <c r="I35" s="47"/>
      <c r="J35" s="47"/>
      <c r="K35" s="47"/>
      <c r="L35" s="47"/>
      <c r="M35" s="47"/>
      <c r="N35" s="44">
        <f t="shared" si="2"/>
        <v>125</v>
      </c>
      <c r="O35" s="47"/>
    </row>
    <row r="36" ht="25" customHeight="1" spans="1:15">
      <c r="A36" s="38">
        <v>101001</v>
      </c>
      <c r="B36" s="39" t="s">
        <v>216</v>
      </c>
      <c r="C36" s="40" t="s">
        <v>532</v>
      </c>
      <c r="D36" s="41">
        <v>150</v>
      </c>
      <c r="E36" s="42">
        <f t="shared" si="0"/>
        <v>150</v>
      </c>
      <c r="F36" s="46">
        <f t="shared" si="1"/>
        <v>150</v>
      </c>
      <c r="G36" s="47"/>
      <c r="H36" s="47"/>
      <c r="I36" s="47"/>
      <c r="J36" s="47"/>
      <c r="K36" s="47"/>
      <c r="L36" s="47"/>
      <c r="M36" s="47"/>
      <c r="N36" s="44">
        <f t="shared" si="2"/>
        <v>150</v>
      </c>
      <c r="O36" s="47"/>
    </row>
    <row r="37" ht="25" customHeight="1" spans="1:15">
      <c r="A37" s="38">
        <v>101001</v>
      </c>
      <c r="B37" s="39" t="s">
        <v>216</v>
      </c>
      <c r="C37" s="40" t="s">
        <v>533</v>
      </c>
      <c r="D37" s="41">
        <v>452</v>
      </c>
      <c r="E37" s="42">
        <f t="shared" si="0"/>
        <v>452</v>
      </c>
      <c r="F37" s="46">
        <f t="shared" si="1"/>
        <v>452</v>
      </c>
      <c r="G37" s="47"/>
      <c r="H37" s="47"/>
      <c r="I37" s="47"/>
      <c r="J37" s="47"/>
      <c r="K37" s="47"/>
      <c r="L37" s="47"/>
      <c r="M37" s="47"/>
      <c r="N37" s="44">
        <f t="shared" si="2"/>
        <v>452</v>
      </c>
      <c r="O37" s="47"/>
    </row>
    <row r="38" ht="25" customHeight="1" spans="1:15">
      <c r="A38" s="38">
        <v>101001</v>
      </c>
      <c r="B38" s="39" t="s">
        <v>216</v>
      </c>
      <c r="C38" s="40" t="s">
        <v>534</v>
      </c>
      <c r="D38" s="41">
        <v>48</v>
      </c>
      <c r="E38" s="42">
        <f t="shared" si="0"/>
        <v>48</v>
      </c>
      <c r="F38" s="46">
        <f t="shared" si="1"/>
        <v>48</v>
      </c>
      <c r="G38" s="47"/>
      <c r="H38" s="47"/>
      <c r="I38" s="47"/>
      <c r="J38" s="47"/>
      <c r="K38" s="47"/>
      <c r="L38" s="47"/>
      <c r="M38" s="47"/>
      <c r="N38" s="44">
        <f t="shared" si="2"/>
        <v>48</v>
      </c>
      <c r="O38" s="47"/>
    </row>
    <row r="39" ht="25" customHeight="1" spans="1:15">
      <c r="A39" s="38">
        <v>101001</v>
      </c>
      <c r="B39" s="39" t="s">
        <v>216</v>
      </c>
      <c r="C39" s="40" t="s">
        <v>535</v>
      </c>
      <c r="D39" s="41">
        <v>200</v>
      </c>
      <c r="E39" s="42">
        <f t="shared" si="0"/>
        <v>200</v>
      </c>
      <c r="F39" s="46">
        <f t="shared" si="1"/>
        <v>200</v>
      </c>
      <c r="G39" s="47"/>
      <c r="H39" s="47"/>
      <c r="I39" s="47"/>
      <c r="J39" s="47"/>
      <c r="K39" s="47"/>
      <c r="L39" s="47"/>
      <c r="M39" s="47"/>
      <c r="N39" s="44">
        <f t="shared" si="2"/>
        <v>200</v>
      </c>
      <c r="O39" s="47"/>
    </row>
    <row r="40" ht="25" customHeight="1" spans="1:15">
      <c r="A40" s="38">
        <v>101001</v>
      </c>
      <c r="B40" s="39" t="s">
        <v>216</v>
      </c>
      <c r="C40" s="40" t="s">
        <v>536</v>
      </c>
      <c r="D40" s="41">
        <v>120</v>
      </c>
      <c r="E40" s="42">
        <f t="shared" si="0"/>
        <v>120</v>
      </c>
      <c r="F40" s="46">
        <f t="shared" si="1"/>
        <v>120</v>
      </c>
      <c r="G40" s="47"/>
      <c r="H40" s="47"/>
      <c r="I40" s="47"/>
      <c r="J40" s="47"/>
      <c r="K40" s="47"/>
      <c r="L40" s="47"/>
      <c r="M40" s="47"/>
      <c r="N40" s="44">
        <f t="shared" si="2"/>
        <v>120</v>
      </c>
      <c r="O40" s="47"/>
    </row>
    <row r="41" ht="25" customHeight="1" spans="1:15">
      <c r="A41" s="38">
        <v>101001</v>
      </c>
      <c r="B41" s="39" t="s">
        <v>216</v>
      </c>
      <c r="C41" s="40" t="s">
        <v>537</v>
      </c>
      <c r="D41" s="41">
        <v>220</v>
      </c>
      <c r="E41" s="42">
        <f t="shared" ref="E41:E79" si="3">F41</f>
        <v>220</v>
      </c>
      <c r="F41" s="46">
        <f t="shared" ref="F41:F79" si="4">D41</f>
        <v>220</v>
      </c>
      <c r="G41" s="47"/>
      <c r="H41" s="47"/>
      <c r="I41" s="47"/>
      <c r="J41" s="47"/>
      <c r="K41" s="47"/>
      <c r="L41" s="47"/>
      <c r="M41" s="47"/>
      <c r="N41" s="44">
        <f t="shared" ref="N41:N79" si="5">F41</f>
        <v>220</v>
      </c>
      <c r="O41" s="47"/>
    </row>
    <row r="42" ht="25" customHeight="1" spans="1:15">
      <c r="A42" s="38">
        <v>101001</v>
      </c>
      <c r="B42" s="39" t="s">
        <v>216</v>
      </c>
      <c r="C42" s="40" t="s">
        <v>538</v>
      </c>
      <c r="D42" s="41">
        <v>70</v>
      </c>
      <c r="E42" s="42">
        <f t="shared" si="3"/>
        <v>70</v>
      </c>
      <c r="F42" s="46">
        <f t="shared" si="4"/>
        <v>70</v>
      </c>
      <c r="G42" s="47"/>
      <c r="H42" s="47"/>
      <c r="I42" s="47"/>
      <c r="J42" s="47"/>
      <c r="K42" s="47"/>
      <c r="L42" s="47"/>
      <c r="M42" s="47"/>
      <c r="N42" s="44">
        <f t="shared" si="5"/>
        <v>70</v>
      </c>
      <c r="O42" s="47"/>
    </row>
    <row r="43" ht="25" customHeight="1" spans="1:15">
      <c r="A43" s="38">
        <v>101001</v>
      </c>
      <c r="B43" s="39" t="s">
        <v>216</v>
      </c>
      <c r="C43" s="40" t="s">
        <v>164</v>
      </c>
      <c r="D43" s="41">
        <v>800</v>
      </c>
      <c r="E43" s="42">
        <f t="shared" si="3"/>
        <v>800</v>
      </c>
      <c r="F43" s="46">
        <f t="shared" si="4"/>
        <v>800</v>
      </c>
      <c r="G43" s="47"/>
      <c r="H43" s="47"/>
      <c r="I43" s="47"/>
      <c r="J43" s="47"/>
      <c r="K43" s="47"/>
      <c r="L43" s="47"/>
      <c r="M43" s="47"/>
      <c r="N43" s="44">
        <f t="shared" si="5"/>
        <v>800</v>
      </c>
      <c r="O43" s="47"/>
    </row>
    <row r="44" ht="25" customHeight="1" spans="1:15">
      <c r="A44" s="38">
        <v>101001</v>
      </c>
      <c r="B44" s="39" t="s">
        <v>216</v>
      </c>
      <c r="C44" s="40" t="s">
        <v>539</v>
      </c>
      <c r="D44" s="41">
        <v>300</v>
      </c>
      <c r="E44" s="42">
        <f t="shared" si="3"/>
        <v>300</v>
      </c>
      <c r="F44" s="46">
        <f t="shared" si="4"/>
        <v>300</v>
      </c>
      <c r="G44" s="47"/>
      <c r="H44" s="47"/>
      <c r="I44" s="47"/>
      <c r="J44" s="47"/>
      <c r="K44" s="47"/>
      <c r="L44" s="47"/>
      <c r="M44" s="47"/>
      <c r="N44" s="44">
        <f t="shared" si="5"/>
        <v>300</v>
      </c>
      <c r="O44" s="47"/>
    </row>
    <row r="45" ht="25" customHeight="1" spans="1:15">
      <c r="A45" s="38">
        <v>101001</v>
      </c>
      <c r="B45" s="39" t="s">
        <v>216</v>
      </c>
      <c r="C45" s="40" t="s">
        <v>540</v>
      </c>
      <c r="D45" s="41">
        <v>200</v>
      </c>
      <c r="E45" s="42">
        <f t="shared" si="3"/>
        <v>200</v>
      </c>
      <c r="F45" s="46">
        <f t="shared" si="4"/>
        <v>200</v>
      </c>
      <c r="G45" s="47"/>
      <c r="H45" s="47"/>
      <c r="I45" s="47"/>
      <c r="J45" s="47"/>
      <c r="K45" s="47"/>
      <c r="L45" s="47"/>
      <c r="M45" s="47"/>
      <c r="N45" s="44">
        <f t="shared" si="5"/>
        <v>200</v>
      </c>
      <c r="O45" s="47"/>
    </row>
    <row r="46" ht="25" customHeight="1" spans="1:15">
      <c r="A46" s="38">
        <v>101001</v>
      </c>
      <c r="B46" s="39" t="s">
        <v>216</v>
      </c>
      <c r="C46" s="40" t="s">
        <v>541</v>
      </c>
      <c r="D46" s="41">
        <v>190</v>
      </c>
      <c r="E46" s="42">
        <f t="shared" si="3"/>
        <v>190</v>
      </c>
      <c r="F46" s="46">
        <f t="shared" si="4"/>
        <v>190</v>
      </c>
      <c r="G46" s="47"/>
      <c r="H46" s="47"/>
      <c r="I46" s="47"/>
      <c r="J46" s="47"/>
      <c r="K46" s="47"/>
      <c r="L46" s="47"/>
      <c r="M46" s="47"/>
      <c r="N46" s="44">
        <f t="shared" si="5"/>
        <v>190</v>
      </c>
      <c r="O46" s="47"/>
    </row>
    <row r="47" ht="25" customHeight="1" spans="1:15">
      <c r="A47" s="38">
        <v>101001</v>
      </c>
      <c r="B47" s="39" t="s">
        <v>216</v>
      </c>
      <c r="C47" s="40" t="s">
        <v>542</v>
      </c>
      <c r="D47" s="41">
        <v>150</v>
      </c>
      <c r="E47" s="42">
        <f t="shared" si="3"/>
        <v>150</v>
      </c>
      <c r="F47" s="46">
        <f t="shared" si="4"/>
        <v>150</v>
      </c>
      <c r="G47" s="47"/>
      <c r="H47" s="47"/>
      <c r="I47" s="47"/>
      <c r="J47" s="47"/>
      <c r="K47" s="47"/>
      <c r="L47" s="47"/>
      <c r="M47" s="47"/>
      <c r="N47" s="44">
        <f t="shared" si="5"/>
        <v>150</v>
      </c>
      <c r="O47" s="47"/>
    </row>
    <row r="48" ht="25" customHeight="1" spans="1:15">
      <c r="A48" s="38">
        <v>101001</v>
      </c>
      <c r="B48" s="39" t="s">
        <v>216</v>
      </c>
      <c r="C48" s="40" t="s">
        <v>543</v>
      </c>
      <c r="D48" s="41">
        <v>200</v>
      </c>
      <c r="E48" s="42">
        <f t="shared" si="3"/>
        <v>200</v>
      </c>
      <c r="F48" s="46">
        <f t="shared" si="4"/>
        <v>200</v>
      </c>
      <c r="G48" s="47"/>
      <c r="H48" s="47"/>
      <c r="I48" s="47"/>
      <c r="J48" s="47"/>
      <c r="K48" s="47"/>
      <c r="L48" s="47"/>
      <c r="M48" s="47"/>
      <c r="N48" s="44">
        <f t="shared" si="5"/>
        <v>200</v>
      </c>
      <c r="O48" s="47"/>
    </row>
    <row r="49" ht="25" customHeight="1" spans="1:15">
      <c r="A49" s="38">
        <v>101001</v>
      </c>
      <c r="B49" s="39" t="s">
        <v>216</v>
      </c>
      <c r="C49" s="40" t="s">
        <v>544</v>
      </c>
      <c r="D49" s="41">
        <v>297</v>
      </c>
      <c r="E49" s="42">
        <f t="shared" si="3"/>
        <v>297</v>
      </c>
      <c r="F49" s="46">
        <f t="shared" si="4"/>
        <v>297</v>
      </c>
      <c r="G49" s="47"/>
      <c r="H49" s="47"/>
      <c r="I49" s="47"/>
      <c r="J49" s="47"/>
      <c r="K49" s="47"/>
      <c r="L49" s="47"/>
      <c r="M49" s="47"/>
      <c r="N49" s="44">
        <f t="shared" si="5"/>
        <v>297</v>
      </c>
      <c r="O49" s="47"/>
    </row>
    <row r="50" ht="25" customHeight="1" spans="1:15">
      <c r="A50" s="38">
        <v>101001</v>
      </c>
      <c r="B50" s="39" t="s">
        <v>216</v>
      </c>
      <c r="C50" s="40" t="s">
        <v>545</v>
      </c>
      <c r="D50" s="41">
        <v>85</v>
      </c>
      <c r="E50" s="42">
        <f t="shared" si="3"/>
        <v>85</v>
      </c>
      <c r="F50" s="46">
        <f t="shared" si="4"/>
        <v>85</v>
      </c>
      <c r="G50" s="47"/>
      <c r="H50" s="47"/>
      <c r="I50" s="47"/>
      <c r="J50" s="47"/>
      <c r="K50" s="47"/>
      <c r="L50" s="47"/>
      <c r="M50" s="47"/>
      <c r="N50" s="44">
        <f t="shared" si="5"/>
        <v>85</v>
      </c>
      <c r="O50" s="47"/>
    </row>
    <row r="51" ht="25" customHeight="1" spans="1:15">
      <c r="A51" s="38">
        <v>101001</v>
      </c>
      <c r="B51" s="39" t="s">
        <v>216</v>
      </c>
      <c r="C51" s="40" t="s">
        <v>546</v>
      </c>
      <c r="D51" s="41">
        <v>60</v>
      </c>
      <c r="E51" s="42">
        <f t="shared" si="3"/>
        <v>60</v>
      </c>
      <c r="F51" s="46">
        <f t="shared" si="4"/>
        <v>60</v>
      </c>
      <c r="G51" s="47"/>
      <c r="H51" s="47"/>
      <c r="I51" s="47"/>
      <c r="J51" s="47"/>
      <c r="K51" s="47"/>
      <c r="L51" s="47"/>
      <c r="M51" s="47"/>
      <c r="N51" s="44">
        <f t="shared" si="5"/>
        <v>60</v>
      </c>
      <c r="O51" s="47"/>
    </row>
    <row r="52" ht="25" customHeight="1" spans="1:15">
      <c r="A52" s="38">
        <v>101001</v>
      </c>
      <c r="B52" s="39" t="s">
        <v>216</v>
      </c>
      <c r="C52" s="40" t="s">
        <v>547</v>
      </c>
      <c r="D52" s="41">
        <v>30</v>
      </c>
      <c r="E52" s="42">
        <f t="shared" si="3"/>
        <v>30</v>
      </c>
      <c r="F52" s="46">
        <f t="shared" si="4"/>
        <v>30</v>
      </c>
      <c r="G52" s="47"/>
      <c r="H52" s="47"/>
      <c r="I52" s="47"/>
      <c r="J52" s="47"/>
      <c r="K52" s="47"/>
      <c r="L52" s="47"/>
      <c r="M52" s="47"/>
      <c r="N52" s="44">
        <f t="shared" si="5"/>
        <v>30</v>
      </c>
      <c r="O52" s="47"/>
    </row>
    <row r="53" ht="25" customHeight="1" spans="1:15">
      <c r="A53" s="38">
        <v>101001</v>
      </c>
      <c r="B53" s="39" t="s">
        <v>216</v>
      </c>
      <c r="C53" s="40" t="s">
        <v>548</v>
      </c>
      <c r="D53" s="41">
        <v>10</v>
      </c>
      <c r="E53" s="42">
        <f t="shared" si="3"/>
        <v>10</v>
      </c>
      <c r="F53" s="46">
        <f t="shared" si="4"/>
        <v>10</v>
      </c>
      <c r="G53" s="47"/>
      <c r="H53" s="47"/>
      <c r="I53" s="47"/>
      <c r="J53" s="47"/>
      <c r="K53" s="47"/>
      <c r="L53" s="47"/>
      <c r="M53" s="47"/>
      <c r="N53" s="44">
        <f t="shared" si="5"/>
        <v>10</v>
      </c>
      <c r="O53" s="47"/>
    </row>
    <row r="54" ht="25" customHeight="1" spans="1:15">
      <c r="A54" s="38">
        <v>101001</v>
      </c>
      <c r="B54" s="39" t="s">
        <v>216</v>
      </c>
      <c r="C54" s="40" t="s">
        <v>549</v>
      </c>
      <c r="D54" s="41">
        <v>30</v>
      </c>
      <c r="E54" s="42">
        <f t="shared" si="3"/>
        <v>30</v>
      </c>
      <c r="F54" s="46">
        <f t="shared" si="4"/>
        <v>30</v>
      </c>
      <c r="G54" s="47"/>
      <c r="H54" s="47"/>
      <c r="I54" s="47"/>
      <c r="J54" s="47"/>
      <c r="K54" s="47"/>
      <c r="L54" s="47"/>
      <c r="M54" s="47"/>
      <c r="N54" s="44">
        <f t="shared" si="5"/>
        <v>30</v>
      </c>
      <c r="O54" s="47"/>
    </row>
    <row r="55" ht="25" customHeight="1" spans="1:15">
      <c r="A55" s="38">
        <v>101001</v>
      </c>
      <c r="B55" s="39" t="s">
        <v>216</v>
      </c>
      <c r="C55" s="40" t="s">
        <v>550</v>
      </c>
      <c r="D55" s="41">
        <v>20</v>
      </c>
      <c r="E55" s="42">
        <f t="shared" si="3"/>
        <v>20</v>
      </c>
      <c r="F55" s="46">
        <f t="shared" si="4"/>
        <v>20</v>
      </c>
      <c r="G55" s="47"/>
      <c r="H55" s="47"/>
      <c r="I55" s="47"/>
      <c r="J55" s="47"/>
      <c r="K55" s="47"/>
      <c r="L55" s="47"/>
      <c r="M55" s="47"/>
      <c r="N55" s="44">
        <f t="shared" si="5"/>
        <v>20</v>
      </c>
      <c r="O55" s="47"/>
    </row>
    <row r="56" ht="25" customHeight="1" spans="1:15">
      <c r="A56" s="38">
        <v>101001</v>
      </c>
      <c r="B56" s="39" t="s">
        <v>216</v>
      </c>
      <c r="C56" s="40" t="s">
        <v>551</v>
      </c>
      <c r="D56" s="41">
        <v>150</v>
      </c>
      <c r="E56" s="42">
        <f t="shared" si="3"/>
        <v>150</v>
      </c>
      <c r="F56" s="46">
        <f t="shared" si="4"/>
        <v>150</v>
      </c>
      <c r="G56" s="47"/>
      <c r="H56" s="47"/>
      <c r="I56" s="47"/>
      <c r="J56" s="47"/>
      <c r="K56" s="47"/>
      <c r="L56" s="47"/>
      <c r="M56" s="47"/>
      <c r="N56" s="44">
        <f t="shared" si="5"/>
        <v>150</v>
      </c>
      <c r="O56" s="47"/>
    </row>
    <row r="57" ht="25" customHeight="1" spans="1:15">
      <c r="A57" s="38">
        <v>101001</v>
      </c>
      <c r="B57" s="39" t="s">
        <v>216</v>
      </c>
      <c r="C57" s="40" t="s">
        <v>552</v>
      </c>
      <c r="D57" s="41">
        <v>100</v>
      </c>
      <c r="E57" s="42">
        <f t="shared" si="3"/>
        <v>100</v>
      </c>
      <c r="F57" s="46">
        <f t="shared" si="4"/>
        <v>100</v>
      </c>
      <c r="G57" s="47"/>
      <c r="H57" s="47"/>
      <c r="I57" s="47"/>
      <c r="J57" s="47"/>
      <c r="K57" s="47"/>
      <c r="L57" s="47"/>
      <c r="M57" s="47"/>
      <c r="N57" s="44">
        <f t="shared" si="5"/>
        <v>100</v>
      </c>
      <c r="O57" s="47"/>
    </row>
    <row r="58" ht="25" customHeight="1" spans="1:15">
      <c r="A58" s="38">
        <v>101001</v>
      </c>
      <c r="B58" s="39" t="s">
        <v>216</v>
      </c>
      <c r="C58" s="40" t="s">
        <v>553</v>
      </c>
      <c r="D58" s="41">
        <v>60</v>
      </c>
      <c r="E58" s="42">
        <f t="shared" si="3"/>
        <v>60</v>
      </c>
      <c r="F58" s="46">
        <f t="shared" si="4"/>
        <v>60</v>
      </c>
      <c r="G58" s="47"/>
      <c r="H58" s="47"/>
      <c r="I58" s="47"/>
      <c r="J58" s="47"/>
      <c r="K58" s="47"/>
      <c r="L58" s="47"/>
      <c r="M58" s="47"/>
      <c r="N58" s="44">
        <f t="shared" si="5"/>
        <v>60</v>
      </c>
      <c r="O58" s="47"/>
    </row>
    <row r="59" ht="25" customHeight="1" spans="1:15">
      <c r="A59" s="38">
        <v>101001</v>
      </c>
      <c r="B59" s="39" t="s">
        <v>216</v>
      </c>
      <c r="C59" s="40" t="s">
        <v>554</v>
      </c>
      <c r="D59" s="41">
        <v>180</v>
      </c>
      <c r="E59" s="42">
        <f t="shared" si="3"/>
        <v>180</v>
      </c>
      <c r="F59" s="46">
        <f t="shared" si="4"/>
        <v>180</v>
      </c>
      <c r="G59" s="47"/>
      <c r="H59" s="47"/>
      <c r="I59" s="47"/>
      <c r="J59" s="47"/>
      <c r="K59" s="47"/>
      <c r="L59" s="47"/>
      <c r="M59" s="47"/>
      <c r="N59" s="44">
        <f t="shared" si="5"/>
        <v>180</v>
      </c>
      <c r="O59" s="47"/>
    </row>
    <row r="60" ht="25" customHeight="1" spans="1:15">
      <c r="A60" s="38">
        <v>101001</v>
      </c>
      <c r="B60" s="39" t="s">
        <v>216</v>
      </c>
      <c r="C60" s="40" t="s">
        <v>555</v>
      </c>
      <c r="D60" s="41">
        <v>320</v>
      </c>
      <c r="E60" s="42">
        <f t="shared" si="3"/>
        <v>320</v>
      </c>
      <c r="F60" s="46">
        <f t="shared" si="4"/>
        <v>320</v>
      </c>
      <c r="G60" s="47"/>
      <c r="H60" s="47"/>
      <c r="I60" s="47"/>
      <c r="J60" s="47"/>
      <c r="K60" s="47"/>
      <c r="L60" s="47"/>
      <c r="M60" s="47"/>
      <c r="N60" s="44">
        <f t="shared" si="5"/>
        <v>320</v>
      </c>
      <c r="O60" s="47"/>
    </row>
    <row r="61" ht="25" customHeight="1" spans="1:15">
      <c r="A61" s="38">
        <v>101001</v>
      </c>
      <c r="B61" s="39" t="s">
        <v>216</v>
      </c>
      <c r="C61" s="48" t="s">
        <v>556</v>
      </c>
      <c r="D61" s="41">
        <v>1800</v>
      </c>
      <c r="E61" s="42">
        <f t="shared" si="3"/>
        <v>1800</v>
      </c>
      <c r="F61" s="46">
        <f t="shared" si="4"/>
        <v>1800</v>
      </c>
      <c r="G61" s="47"/>
      <c r="H61" s="47"/>
      <c r="I61" s="47"/>
      <c r="J61" s="47"/>
      <c r="K61" s="47"/>
      <c r="L61" s="47"/>
      <c r="M61" s="47"/>
      <c r="N61" s="44">
        <f t="shared" si="5"/>
        <v>1800</v>
      </c>
      <c r="O61" s="47"/>
    </row>
    <row r="62" ht="25" customHeight="1" spans="1:15">
      <c r="A62" s="38">
        <v>101001</v>
      </c>
      <c r="B62" s="39" t="s">
        <v>216</v>
      </c>
      <c r="C62" s="40" t="s">
        <v>557</v>
      </c>
      <c r="D62" s="41">
        <v>50</v>
      </c>
      <c r="E62" s="42">
        <f t="shared" si="3"/>
        <v>50</v>
      </c>
      <c r="F62" s="46">
        <f t="shared" si="4"/>
        <v>50</v>
      </c>
      <c r="G62" s="47"/>
      <c r="H62" s="47"/>
      <c r="I62" s="47"/>
      <c r="J62" s="47"/>
      <c r="K62" s="47"/>
      <c r="L62" s="47"/>
      <c r="M62" s="47"/>
      <c r="N62" s="44">
        <f t="shared" si="5"/>
        <v>50</v>
      </c>
      <c r="O62" s="47"/>
    </row>
    <row r="63" ht="25" customHeight="1" spans="1:15">
      <c r="A63" s="38">
        <v>101001</v>
      </c>
      <c r="B63" s="39" t="s">
        <v>216</v>
      </c>
      <c r="C63" s="40" t="s">
        <v>558</v>
      </c>
      <c r="D63" s="41">
        <v>30</v>
      </c>
      <c r="E63" s="42">
        <f t="shared" si="3"/>
        <v>30</v>
      </c>
      <c r="F63" s="46">
        <f t="shared" si="4"/>
        <v>30</v>
      </c>
      <c r="G63" s="47"/>
      <c r="H63" s="47"/>
      <c r="I63" s="47"/>
      <c r="J63" s="47"/>
      <c r="K63" s="47"/>
      <c r="L63" s="47"/>
      <c r="M63" s="47"/>
      <c r="N63" s="44">
        <f t="shared" si="5"/>
        <v>30</v>
      </c>
      <c r="O63" s="47"/>
    </row>
    <row r="64" ht="25" customHeight="1" spans="1:15">
      <c r="A64" s="38">
        <v>101001</v>
      </c>
      <c r="B64" s="39" t="s">
        <v>216</v>
      </c>
      <c r="C64" s="40" t="s">
        <v>559</v>
      </c>
      <c r="D64" s="41">
        <v>300</v>
      </c>
      <c r="E64" s="42">
        <f t="shared" si="3"/>
        <v>300</v>
      </c>
      <c r="F64" s="46">
        <f t="shared" si="4"/>
        <v>300</v>
      </c>
      <c r="G64" s="47"/>
      <c r="H64" s="47"/>
      <c r="I64" s="47"/>
      <c r="J64" s="47"/>
      <c r="K64" s="47"/>
      <c r="L64" s="47"/>
      <c r="M64" s="47"/>
      <c r="N64" s="44">
        <f t="shared" si="5"/>
        <v>300</v>
      </c>
      <c r="O64" s="47"/>
    </row>
    <row r="65" ht="25" customHeight="1" spans="1:15">
      <c r="A65" s="38">
        <v>101001</v>
      </c>
      <c r="B65" s="39" t="s">
        <v>216</v>
      </c>
      <c r="C65" s="40" t="s">
        <v>560</v>
      </c>
      <c r="D65" s="41">
        <v>16000</v>
      </c>
      <c r="E65" s="42">
        <f t="shared" si="3"/>
        <v>16000</v>
      </c>
      <c r="F65" s="46">
        <f t="shared" si="4"/>
        <v>16000</v>
      </c>
      <c r="G65" s="47"/>
      <c r="H65" s="47"/>
      <c r="I65" s="47"/>
      <c r="J65" s="47"/>
      <c r="K65" s="47"/>
      <c r="L65" s="47"/>
      <c r="M65" s="47"/>
      <c r="N65" s="44"/>
      <c r="O65" s="47">
        <v>16000</v>
      </c>
    </row>
    <row r="66" ht="25" customHeight="1" spans="1:15">
      <c r="A66" s="38">
        <v>101001</v>
      </c>
      <c r="B66" s="39" t="s">
        <v>216</v>
      </c>
      <c r="C66" s="40" t="s">
        <v>561</v>
      </c>
      <c r="D66" s="41">
        <v>25000</v>
      </c>
      <c r="E66" s="42">
        <f t="shared" si="3"/>
        <v>25000</v>
      </c>
      <c r="F66" s="46">
        <f t="shared" si="4"/>
        <v>25000</v>
      </c>
      <c r="G66" s="47"/>
      <c r="H66" s="47"/>
      <c r="I66" s="47"/>
      <c r="J66" s="47"/>
      <c r="K66" s="47"/>
      <c r="L66" s="47"/>
      <c r="M66" s="47"/>
      <c r="N66" s="44"/>
      <c r="O66" s="47">
        <v>25000</v>
      </c>
    </row>
    <row r="67" ht="25" customHeight="1" spans="1:15">
      <c r="A67" s="38">
        <v>101001</v>
      </c>
      <c r="B67" s="39" t="s">
        <v>216</v>
      </c>
      <c r="C67" s="40" t="s">
        <v>562</v>
      </c>
      <c r="D67" s="41">
        <v>1000</v>
      </c>
      <c r="E67" s="42">
        <f t="shared" si="3"/>
        <v>1000</v>
      </c>
      <c r="F67" s="46">
        <f t="shared" si="4"/>
        <v>1000</v>
      </c>
      <c r="G67" s="47"/>
      <c r="H67" s="47"/>
      <c r="I67" s="47"/>
      <c r="J67" s="47"/>
      <c r="K67" s="47"/>
      <c r="L67" s="47"/>
      <c r="M67" s="47"/>
      <c r="N67" s="44"/>
      <c r="O67" s="47">
        <v>1000</v>
      </c>
    </row>
    <row r="68" ht="25" customHeight="1" spans="1:15">
      <c r="A68" s="38">
        <v>101001</v>
      </c>
      <c r="B68" s="39" t="s">
        <v>216</v>
      </c>
      <c r="C68" s="40" t="s">
        <v>563</v>
      </c>
      <c r="D68" s="41">
        <v>5000</v>
      </c>
      <c r="E68" s="42">
        <f t="shared" si="3"/>
        <v>5000</v>
      </c>
      <c r="F68" s="46">
        <f t="shared" si="4"/>
        <v>5000</v>
      </c>
      <c r="G68" s="47"/>
      <c r="H68" s="47"/>
      <c r="I68" s="47"/>
      <c r="J68" s="47"/>
      <c r="K68" s="47"/>
      <c r="L68" s="47"/>
      <c r="M68" s="47"/>
      <c r="N68" s="44"/>
      <c r="O68" s="47">
        <v>5000</v>
      </c>
    </row>
    <row r="69" ht="25" customHeight="1" spans="1:15">
      <c r="A69" s="38">
        <v>101001</v>
      </c>
      <c r="B69" s="39" t="s">
        <v>216</v>
      </c>
      <c r="C69" s="40" t="s">
        <v>564</v>
      </c>
      <c r="D69" s="41">
        <v>572</v>
      </c>
      <c r="E69" s="42">
        <f t="shared" si="3"/>
        <v>572</v>
      </c>
      <c r="F69" s="46">
        <f t="shared" si="4"/>
        <v>572</v>
      </c>
      <c r="G69" s="47"/>
      <c r="H69" s="47"/>
      <c r="I69" s="47"/>
      <c r="J69" s="47"/>
      <c r="K69" s="47"/>
      <c r="L69" s="47"/>
      <c r="M69" s="47"/>
      <c r="N69" s="44"/>
      <c r="O69" s="47">
        <v>572</v>
      </c>
    </row>
    <row r="70" ht="25" customHeight="1" spans="1:15">
      <c r="A70" s="54">
        <v>101001</v>
      </c>
      <c r="B70" s="55" t="s">
        <v>216</v>
      </c>
      <c r="C70" s="56" t="s">
        <v>203</v>
      </c>
      <c r="D70" s="41">
        <f>K70</f>
        <v>230</v>
      </c>
      <c r="E70" s="56"/>
      <c r="F70" s="56"/>
      <c r="G70" s="56"/>
      <c r="H70" s="56"/>
      <c r="I70" s="56"/>
      <c r="J70" s="56"/>
      <c r="K70" s="58">
        <v>230</v>
      </c>
      <c r="L70" s="56"/>
      <c r="M70" s="56"/>
      <c r="N70" s="59">
        <v>230</v>
      </c>
      <c r="O70" s="56"/>
    </row>
    <row r="71" ht="25" customHeight="1" spans="1:15">
      <c r="A71" s="57">
        <v>101001</v>
      </c>
      <c r="B71" s="39" t="s">
        <v>216</v>
      </c>
      <c r="C71" s="56" t="s">
        <v>204</v>
      </c>
      <c r="D71" s="41">
        <f>K71</f>
        <v>370</v>
      </c>
      <c r="E71" s="56"/>
      <c r="F71" s="56"/>
      <c r="G71" s="56"/>
      <c r="H71" s="56"/>
      <c r="I71" s="56"/>
      <c r="J71" s="56"/>
      <c r="K71" s="42">
        <v>370</v>
      </c>
      <c r="L71" s="56"/>
      <c r="M71" s="56"/>
      <c r="N71" s="42">
        <v>370</v>
      </c>
      <c r="O71" s="56"/>
    </row>
  </sheetData>
  <mergeCells count="16">
    <mergeCell ref="N1:O1"/>
    <mergeCell ref="A2:O2"/>
    <mergeCell ref="A3:M3"/>
    <mergeCell ref="N3:O3"/>
    <mergeCell ref="D4:M4"/>
    <mergeCell ref="N4:O4"/>
    <mergeCell ref="E5:J5"/>
    <mergeCell ref="A4:A6"/>
    <mergeCell ref="B4:B6"/>
    <mergeCell ref="C4:C6"/>
    <mergeCell ref="D5:D6"/>
    <mergeCell ref="K5:K6"/>
    <mergeCell ref="L5:L6"/>
    <mergeCell ref="M5:M6"/>
    <mergeCell ref="N5:N6"/>
    <mergeCell ref="O5:O6"/>
  </mergeCells>
  <printOptions horizontalCentered="1"/>
  <pageMargins left="0.0784722222222222" right="0.0784722222222222" top="0.0784722222222222" bottom="0.0784722222222222" header="0" footer="0"/>
  <pageSetup paperSize="9" orientation="landscape" horizontalDpi="600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workbookViewId="0">
      <selection activeCell="E4" sqref="E4:I4"/>
    </sheetView>
  </sheetViews>
  <sheetFormatPr defaultColWidth="9" defaultRowHeight="14.25"/>
  <cols>
    <col min="1" max="1" width="7.375" style="4" customWidth="1"/>
    <col min="2" max="2" width="2.125" style="4" customWidth="1"/>
    <col min="3" max="3" width="9" style="4"/>
    <col min="4" max="4" width="4.5" style="4" customWidth="1"/>
    <col min="5" max="6" width="9" style="4"/>
    <col min="7" max="7" width="11.875" style="4" customWidth="1"/>
    <col min="8" max="8" width="9" style="4"/>
    <col min="9" max="9" width="36.125" style="4" customWidth="1"/>
    <col min="10" max="16384" width="9" style="4"/>
  </cols>
  <sheetData>
    <row r="1" ht="22" customHeight="1" spans="9:9">
      <c r="I1" s="20" t="s">
        <v>565</v>
      </c>
    </row>
    <row r="2" s="1" customFormat="1" ht="34" customHeight="1" spans="1:9">
      <c r="A2" s="5" t="s">
        <v>566</v>
      </c>
      <c r="B2" s="5"/>
      <c r="C2" s="5"/>
      <c r="D2" s="5"/>
      <c r="E2" s="5"/>
      <c r="F2" s="5"/>
      <c r="G2" s="5"/>
      <c r="H2" s="5"/>
      <c r="I2" s="5"/>
    </row>
    <row r="3" s="2" customFormat="1" ht="26.25" customHeight="1" spans="1:9">
      <c r="A3" s="6" t="s">
        <v>110</v>
      </c>
      <c r="B3" s="6"/>
      <c r="C3" s="6"/>
      <c r="D3" s="6"/>
      <c r="E3" s="6"/>
      <c r="F3" s="6"/>
      <c r="G3" s="6"/>
      <c r="H3" s="7"/>
      <c r="I3" s="7"/>
    </row>
    <row r="4" s="3" customFormat="1" ht="26.25" customHeight="1" spans="1:9">
      <c r="A4" s="8" t="s">
        <v>567</v>
      </c>
      <c r="B4" s="9"/>
      <c r="C4" s="10" t="s">
        <v>260</v>
      </c>
      <c r="D4" s="10"/>
      <c r="E4" s="10" t="s">
        <v>216</v>
      </c>
      <c r="F4" s="10"/>
      <c r="G4" s="10"/>
      <c r="H4" s="10"/>
      <c r="I4" s="21"/>
    </row>
    <row r="5" s="3" customFormat="1" ht="26.25" customHeight="1" spans="1:9">
      <c r="A5" s="11"/>
      <c r="B5" s="12"/>
      <c r="C5" s="13" t="s">
        <v>568</v>
      </c>
      <c r="D5" s="13"/>
      <c r="E5" s="13" t="s">
        <v>569</v>
      </c>
      <c r="F5" s="14"/>
      <c r="G5" s="14"/>
      <c r="H5" s="14"/>
      <c r="I5" s="22"/>
    </row>
    <row r="6" s="4" customFormat="1" ht="26.25" customHeight="1" spans="1:9">
      <c r="A6" s="11"/>
      <c r="B6" s="12"/>
      <c r="C6" s="13" t="s">
        <v>570</v>
      </c>
      <c r="D6" s="13"/>
      <c r="E6" s="13" t="s">
        <v>571</v>
      </c>
      <c r="F6" s="13"/>
      <c r="G6" s="13" t="s">
        <v>572</v>
      </c>
      <c r="H6" s="264" t="s">
        <v>573</v>
      </c>
      <c r="I6" s="23"/>
    </row>
    <row r="7" s="4" customFormat="1" ht="26.25" customHeight="1" spans="1:9">
      <c r="A7" s="11"/>
      <c r="B7" s="12"/>
      <c r="C7" s="13" t="s">
        <v>574</v>
      </c>
      <c r="D7" s="13"/>
      <c r="E7" s="13"/>
      <c r="F7" s="13"/>
      <c r="G7" s="13" t="s">
        <v>575</v>
      </c>
      <c r="H7" s="13"/>
      <c r="I7" s="23"/>
    </row>
    <row r="8" s="4" customFormat="1" ht="235" customHeight="1" spans="1:9">
      <c r="A8" s="11"/>
      <c r="B8" s="12"/>
      <c r="C8" s="13" t="s">
        <v>576</v>
      </c>
      <c r="D8" s="13"/>
      <c r="E8" s="15" t="s">
        <v>577</v>
      </c>
      <c r="F8" s="16"/>
      <c r="G8" s="16"/>
      <c r="H8" s="16"/>
      <c r="I8" s="24"/>
    </row>
    <row r="9" s="4" customFormat="1" ht="26.25" customHeight="1" spans="1:9">
      <c r="A9" s="11"/>
      <c r="B9" s="12"/>
      <c r="C9" s="17" t="s">
        <v>578</v>
      </c>
      <c r="D9" s="17"/>
      <c r="E9" s="17"/>
      <c r="F9" s="17"/>
      <c r="G9" s="17"/>
      <c r="H9" s="17"/>
      <c r="I9" s="25"/>
    </row>
    <row r="10" s="4" customFormat="1" ht="26.25" customHeight="1" spans="1:9">
      <c r="A10" s="11"/>
      <c r="B10" s="12"/>
      <c r="C10" s="13" t="s">
        <v>579</v>
      </c>
      <c r="D10" s="13"/>
      <c r="E10" s="13" t="s">
        <v>580</v>
      </c>
      <c r="F10" s="13"/>
      <c r="G10" s="13" t="s">
        <v>581</v>
      </c>
      <c r="H10" s="13" t="s">
        <v>582</v>
      </c>
      <c r="I10" s="23"/>
    </row>
    <row r="11" s="4" customFormat="1" ht="26.25" customHeight="1" spans="1:9">
      <c r="A11" s="11"/>
      <c r="B11" s="12"/>
      <c r="C11" s="13">
        <v>65934</v>
      </c>
      <c r="D11" s="13"/>
      <c r="E11" s="13">
        <v>65934</v>
      </c>
      <c r="F11" s="13"/>
      <c r="G11" s="13"/>
      <c r="H11" s="13"/>
      <c r="I11" s="23"/>
    </row>
    <row r="12" s="4" customFormat="1" ht="26.25" customHeight="1" spans="1:9">
      <c r="A12" s="11"/>
      <c r="B12" s="12"/>
      <c r="C12" s="17" t="s">
        <v>583</v>
      </c>
      <c r="D12" s="17"/>
      <c r="E12" s="17"/>
      <c r="F12" s="17"/>
      <c r="G12" s="17"/>
      <c r="H12" s="17"/>
      <c r="I12" s="25"/>
    </row>
    <row r="13" s="4" customFormat="1" ht="26.25" customHeight="1" spans="1:9">
      <c r="A13" s="11"/>
      <c r="B13" s="12"/>
      <c r="C13" s="13" t="s">
        <v>584</v>
      </c>
      <c r="D13" s="13"/>
      <c r="E13" s="13" t="s">
        <v>139</v>
      </c>
      <c r="F13" s="13"/>
      <c r="G13" s="13" t="s">
        <v>140</v>
      </c>
      <c r="H13" s="13"/>
      <c r="I13" s="23"/>
    </row>
    <row r="14" s="4" customFormat="1" ht="26.25" customHeight="1" spans="1:9">
      <c r="A14" s="11"/>
      <c r="B14" s="12"/>
      <c r="C14" s="13">
        <v>65934</v>
      </c>
      <c r="D14" s="13"/>
      <c r="E14" s="18">
        <v>3195</v>
      </c>
      <c r="F14" s="18"/>
      <c r="G14" s="13">
        <v>62739</v>
      </c>
      <c r="H14" s="13"/>
      <c r="I14" s="23"/>
    </row>
    <row r="15" s="4" customFormat="1" ht="26.25" customHeight="1" spans="1:9">
      <c r="A15" s="11"/>
      <c r="B15" s="12"/>
      <c r="C15" s="13" t="s">
        <v>585</v>
      </c>
      <c r="D15" s="13"/>
      <c r="E15" s="17" t="s">
        <v>586</v>
      </c>
      <c r="F15" s="17"/>
      <c r="G15" s="17"/>
      <c r="H15" s="17"/>
      <c r="I15" s="25"/>
    </row>
    <row r="16" s="4" customFormat="1" ht="33.75" customHeight="1" spans="1:9">
      <c r="A16" s="11"/>
      <c r="B16" s="12"/>
      <c r="C16" s="13" t="s">
        <v>424</v>
      </c>
      <c r="D16" s="13"/>
      <c r="E16" s="13" t="s">
        <v>587</v>
      </c>
      <c r="F16" s="13"/>
      <c r="G16" s="13" t="s">
        <v>441</v>
      </c>
      <c r="H16" s="13"/>
      <c r="I16" s="23" t="s">
        <v>113</v>
      </c>
    </row>
    <row r="17" s="4" customFormat="1" ht="26.25" customHeight="1" spans="1:9">
      <c r="A17" s="11"/>
      <c r="B17" s="12"/>
      <c r="C17" s="13">
        <v>10</v>
      </c>
      <c r="D17" s="13"/>
      <c r="E17" s="13">
        <v>2.2</v>
      </c>
      <c r="F17" s="13"/>
      <c r="G17" s="13">
        <v>9</v>
      </c>
      <c r="H17" s="13"/>
      <c r="I17" s="23">
        <v>21.2</v>
      </c>
    </row>
    <row r="18" s="4" customFormat="1" ht="43" customHeight="1" spans="1:9">
      <c r="A18" s="11" t="s">
        <v>588</v>
      </c>
      <c r="B18" s="12"/>
      <c r="C18" s="19" t="s">
        <v>589</v>
      </c>
      <c r="D18" s="19"/>
      <c r="E18" s="19"/>
      <c r="F18" s="19"/>
      <c r="G18" s="19"/>
      <c r="H18" s="19"/>
      <c r="I18" s="19"/>
    </row>
  </sheetData>
  <mergeCells count="39">
    <mergeCell ref="A2:I2"/>
    <mergeCell ref="A3:G3"/>
    <mergeCell ref="C4:D4"/>
    <mergeCell ref="E4:I4"/>
    <mergeCell ref="C5:D5"/>
    <mergeCell ref="E5:I5"/>
    <mergeCell ref="C6:D6"/>
    <mergeCell ref="E6:F6"/>
    <mergeCell ref="H6:I6"/>
    <mergeCell ref="C7:D7"/>
    <mergeCell ref="E7:F7"/>
    <mergeCell ref="H7:I7"/>
    <mergeCell ref="C8:D8"/>
    <mergeCell ref="E8:I8"/>
    <mergeCell ref="C9:I9"/>
    <mergeCell ref="C10:D10"/>
    <mergeCell ref="E10:F10"/>
    <mergeCell ref="H10:I10"/>
    <mergeCell ref="C11:D11"/>
    <mergeCell ref="E11:F11"/>
    <mergeCell ref="H11:I11"/>
    <mergeCell ref="C12:I12"/>
    <mergeCell ref="C13:D13"/>
    <mergeCell ref="E13:F13"/>
    <mergeCell ref="G13:I13"/>
    <mergeCell ref="C14:D14"/>
    <mergeCell ref="E14:F14"/>
    <mergeCell ref="G14:I14"/>
    <mergeCell ref="C15:D15"/>
    <mergeCell ref="E15:I15"/>
    <mergeCell ref="C16:D16"/>
    <mergeCell ref="E16:F16"/>
    <mergeCell ref="G16:H16"/>
    <mergeCell ref="C17:D17"/>
    <mergeCell ref="E17:F17"/>
    <mergeCell ref="G17:H17"/>
    <mergeCell ref="A18:B18"/>
    <mergeCell ref="C18:I18"/>
    <mergeCell ref="A4:B17"/>
  </mergeCells>
  <printOptions horizontalCentered="1"/>
  <pageMargins left="0.196527777777778" right="0.109722222222222" top="0.357638888888889" bottom="0.357638888888889" header="0.298611111111111" footer="0.298611111111111"/>
  <pageSetup paperSize="9" orientation="portrait" horizontalDpi="600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0"/>
  <sheetViews>
    <sheetView workbookViewId="0">
      <selection activeCell="F12" sqref="F12"/>
    </sheetView>
  </sheetViews>
  <sheetFormatPr defaultColWidth="10" defaultRowHeight="13.5"/>
  <cols>
    <col min="1" max="1" width="7.5" style="132" customWidth="1"/>
    <col min="2" max="2" width="13.875" style="132" customWidth="1"/>
    <col min="3" max="3" width="8.275" style="132" customWidth="1"/>
    <col min="4" max="4" width="9.625" style="132" customWidth="1"/>
    <col min="5" max="5" width="9.75" style="132" customWidth="1"/>
    <col min="6" max="6" width="7.69166666666667" style="132" customWidth="1"/>
    <col min="7" max="25" width="4.75" style="132" customWidth="1"/>
    <col min="26" max="16384" width="10" style="132"/>
  </cols>
  <sheetData>
    <row r="1" ht="16.35" customHeight="1" spans="1:25">
      <c r="A1" s="133"/>
      <c r="W1" s="152" t="s">
        <v>108</v>
      </c>
      <c r="X1" s="152"/>
      <c r="Y1" s="152"/>
    </row>
    <row r="2" ht="36" customHeight="1" spans="1:25">
      <c r="A2" s="242" t="s">
        <v>109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</row>
    <row r="3" ht="26" customHeight="1" spans="1:25">
      <c r="A3" s="243" t="s">
        <v>110</v>
      </c>
      <c r="B3" s="243"/>
      <c r="C3" s="243"/>
      <c r="D3" s="243"/>
      <c r="E3" s="243"/>
      <c r="F3" s="243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52" t="s">
        <v>7</v>
      </c>
      <c r="W3" s="152"/>
      <c r="X3" s="152"/>
      <c r="Y3" s="152"/>
    </row>
    <row r="4" ht="22.4" customHeight="1" spans="1:25">
      <c r="A4" s="158" t="s">
        <v>111</v>
      </c>
      <c r="B4" s="158" t="s">
        <v>112</v>
      </c>
      <c r="C4" s="158" t="s">
        <v>113</v>
      </c>
      <c r="D4" s="158" t="s">
        <v>114</v>
      </c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37" t="s">
        <v>104</v>
      </c>
      <c r="T4" s="138"/>
      <c r="U4" s="138"/>
      <c r="V4" s="138"/>
      <c r="W4" s="138"/>
      <c r="X4" s="138"/>
      <c r="Y4" s="138"/>
    </row>
    <row r="5" ht="22.4" customHeight="1" spans="1:25">
      <c r="A5" s="158"/>
      <c r="B5" s="158"/>
      <c r="C5" s="158"/>
      <c r="D5" s="158" t="s">
        <v>115</v>
      </c>
      <c r="E5" s="158" t="s">
        <v>116</v>
      </c>
      <c r="F5" s="158" t="s">
        <v>117</v>
      </c>
      <c r="G5" s="158" t="s">
        <v>118</v>
      </c>
      <c r="H5" s="158" t="s">
        <v>119</v>
      </c>
      <c r="I5" s="158" t="s">
        <v>120</v>
      </c>
      <c r="J5" s="158" t="s">
        <v>121</v>
      </c>
      <c r="K5" s="158"/>
      <c r="L5" s="158"/>
      <c r="M5" s="158"/>
      <c r="N5" s="158" t="s">
        <v>122</v>
      </c>
      <c r="O5" s="158" t="s">
        <v>123</v>
      </c>
      <c r="P5" s="158" t="s">
        <v>124</v>
      </c>
      <c r="Q5" s="158" t="s">
        <v>125</v>
      </c>
      <c r="R5" s="158" t="s">
        <v>126</v>
      </c>
      <c r="S5" s="137" t="s">
        <v>115</v>
      </c>
      <c r="T5" s="138" t="s">
        <v>116</v>
      </c>
      <c r="U5" s="138" t="s">
        <v>117</v>
      </c>
      <c r="V5" s="138" t="s">
        <v>118</v>
      </c>
      <c r="W5" s="138" t="s">
        <v>119</v>
      </c>
      <c r="X5" s="138" t="s">
        <v>120</v>
      </c>
      <c r="Y5" s="138" t="s">
        <v>127</v>
      </c>
    </row>
    <row r="6" ht="60" customHeight="1" spans="1:25">
      <c r="A6" s="158"/>
      <c r="B6" s="158"/>
      <c r="C6" s="158"/>
      <c r="D6" s="158"/>
      <c r="E6" s="158"/>
      <c r="F6" s="158"/>
      <c r="G6" s="158"/>
      <c r="H6" s="158"/>
      <c r="I6" s="158"/>
      <c r="J6" s="158" t="s">
        <v>128</v>
      </c>
      <c r="K6" s="158" t="s">
        <v>129</v>
      </c>
      <c r="L6" s="158" t="s">
        <v>130</v>
      </c>
      <c r="M6" s="158" t="s">
        <v>119</v>
      </c>
      <c r="N6" s="158"/>
      <c r="O6" s="158"/>
      <c r="P6" s="158"/>
      <c r="Q6" s="158"/>
      <c r="R6" s="158"/>
      <c r="S6" s="137"/>
      <c r="T6" s="138"/>
      <c r="U6" s="138"/>
      <c r="V6" s="138"/>
      <c r="W6" s="138"/>
      <c r="X6" s="138"/>
      <c r="Y6" s="138"/>
    </row>
    <row r="7" ht="27" customHeight="1" spans="1:25">
      <c r="A7" s="244">
        <v>101</v>
      </c>
      <c r="B7" s="245"/>
      <c r="C7" s="246">
        <f>C8</f>
        <v>65934</v>
      </c>
      <c r="D7" s="246">
        <f>D8</f>
        <v>65934</v>
      </c>
      <c r="E7" s="246">
        <f>E8</f>
        <v>65334</v>
      </c>
      <c r="F7" s="246">
        <f>F8</f>
        <v>600</v>
      </c>
      <c r="G7" s="247"/>
      <c r="H7" s="247"/>
      <c r="I7" s="247"/>
      <c r="J7" s="247"/>
      <c r="K7" s="247"/>
      <c r="L7" s="247"/>
      <c r="M7" s="247"/>
      <c r="N7" s="247"/>
      <c r="O7" s="247"/>
      <c r="P7" s="247"/>
      <c r="Q7" s="247"/>
      <c r="R7" s="247"/>
      <c r="S7" s="251"/>
      <c r="T7" s="251"/>
      <c r="U7" s="251"/>
      <c r="V7" s="251"/>
      <c r="W7" s="251"/>
      <c r="X7" s="251"/>
      <c r="Y7" s="251"/>
    </row>
    <row r="8" ht="27" customHeight="1" spans="1:25">
      <c r="A8" s="248">
        <v>101001</v>
      </c>
      <c r="B8" s="249" t="s">
        <v>131</v>
      </c>
      <c r="C8" s="167">
        <f>D8</f>
        <v>65934</v>
      </c>
      <c r="D8" s="167">
        <f>E8+F8+G8+H8+I8+I8</f>
        <v>65934</v>
      </c>
      <c r="E8" s="165">
        <v>65334</v>
      </c>
      <c r="F8" s="165">
        <v>600</v>
      </c>
      <c r="G8" s="250"/>
      <c r="H8" s="250"/>
      <c r="I8" s="250"/>
      <c r="J8" s="250"/>
      <c r="K8" s="250"/>
      <c r="L8" s="250"/>
      <c r="M8" s="250"/>
      <c r="N8" s="250"/>
      <c r="O8" s="250"/>
      <c r="P8" s="250"/>
      <c r="Q8" s="250"/>
      <c r="R8" s="250"/>
      <c r="S8" s="250"/>
      <c r="T8" s="250"/>
      <c r="U8" s="250"/>
      <c r="V8" s="250"/>
      <c r="W8" s="250"/>
      <c r="X8" s="250"/>
      <c r="Y8" s="250"/>
    </row>
    <row r="9" ht="16.35" customHeight="1"/>
    <row r="10" ht="16.35" customHeight="1" spans="7:7">
      <c r="G10" s="133"/>
    </row>
  </sheetData>
  <mergeCells count="28">
    <mergeCell ref="W1:Y1"/>
    <mergeCell ref="A2:Y2"/>
    <mergeCell ref="A3:F3"/>
    <mergeCell ref="V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4722222222222" right="0.0784722222222222" top="0.0784722222222222" bottom="0.0784722222222222" header="0" footer="0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6"/>
  <sheetViews>
    <sheetView workbookViewId="0">
      <selection activeCell="I8" sqref="I8:I60"/>
    </sheetView>
  </sheetViews>
  <sheetFormatPr defaultColWidth="9" defaultRowHeight="14.25"/>
  <cols>
    <col min="1" max="1" width="8" style="187" customWidth="1"/>
    <col min="2" max="2" width="16.875" style="187" customWidth="1"/>
    <col min="3" max="3" width="4.5" style="229" customWidth="1"/>
    <col min="4" max="4" width="5" style="229" customWidth="1"/>
    <col min="5" max="5" width="5.25" style="229" customWidth="1"/>
    <col min="6" max="6" width="28.5" style="187" customWidth="1"/>
    <col min="7" max="10" width="12.625" style="187" customWidth="1"/>
    <col min="11" max="11" width="13.5" style="187" customWidth="1"/>
    <col min="12" max="16384" width="9" style="187"/>
  </cols>
  <sheetData>
    <row r="1" s="187" customFormat="1" ht="19" customHeight="1" spans="3:10">
      <c r="C1" s="229"/>
      <c r="D1" s="229"/>
      <c r="E1" s="229"/>
      <c r="J1" s="166" t="s">
        <v>132</v>
      </c>
    </row>
    <row r="2" s="187" customFormat="1" ht="36" customHeight="1" spans="1:10">
      <c r="A2" s="189" t="s">
        <v>133</v>
      </c>
      <c r="B2" s="189"/>
      <c r="C2" s="189"/>
      <c r="D2" s="189"/>
      <c r="E2" s="189"/>
      <c r="F2" s="189"/>
      <c r="G2" s="189"/>
      <c r="H2" s="189"/>
      <c r="I2" s="189"/>
      <c r="J2" s="189"/>
    </row>
    <row r="3" s="187" customFormat="1" ht="26" customHeight="1" spans="1:10">
      <c r="A3" s="190" t="s">
        <v>110</v>
      </c>
      <c r="B3" s="190"/>
      <c r="C3" s="230"/>
      <c r="D3" s="230"/>
      <c r="E3" s="230"/>
      <c r="F3" s="190"/>
      <c r="G3" s="191"/>
      <c r="H3" s="191"/>
      <c r="I3" s="209"/>
      <c r="J3" s="210" t="s">
        <v>134</v>
      </c>
    </row>
    <row r="4" s="187" customFormat="1" ht="25.5" customHeight="1" spans="1:10">
      <c r="A4" s="71" t="s">
        <v>111</v>
      </c>
      <c r="B4" s="71" t="s">
        <v>112</v>
      </c>
      <c r="C4" s="192" t="s">
        <v>135</v>
      </c>
      <c r="D4" s="192"/>
      <c r="E4" s="192"/>
      <c r="F4" s="192"/>
      <c r="G4" s="192" t="s">
        <v>136</v>
      </c>
      <c r="H4" s="192"/>
      <c r="I4" s="192"/>
      <c r="J4" s="192"/>
    </row>
    <row r="5" s="187" customFormat="1" ht="33" customHeight="1" spans="1:10">
      <c r="A5" s="71"/>
      <c r="B5" s="71"/>
      <c r="C5" s="192" t="s">
        <v>137</v>
      </c>
      <c r="D5" s="192"/>
      <c r="E5" s="192"/>
      <c r="F5" s="192" t="s">
        <v>138</v>
      </c>
      <c r="G5" s="211" t="s">
        <v>113</v>
      </c>
      <c r="H5" s="231" t="s">
        <v>139</v>
      </c>
      <c r="I5" s="193"/>
      <c r="J5" s="211" t="s">
        <v>140</v>
      </c>
    </row>
    <row r="6" s="187" customFormat="1" ht="33" customHeight="1" spans="1:10">
      <c r="A6" s="71"/>
      <c r="B6" s="71"/>
      <c r="C6" s="192"/>
      <c r="D6" s="192"/>
      <c r="E6" s="192"/>
      <c r="F6" s="192"/>
      <c r="G6" s="212"/>
      <c r="H6" s="71" t="s">
        <v>141</v>
      </c>
      <c r="I6" s="71" t="s">
        <v>142</v>
      </c>
      <c r="J6" s="212"/>
    </row>
    <row r="7" s="187" customFormat="1" ht="33" customHeight="1" spans="1:10">
      <c r="A7" s="232">
        <v>101</v>
      </c>
      <c r="B7" s="233" t="s">
        <v>113</v>
      </c>
      <c r="C7" s="234"/>
      <c r="D7" s="234"/>
      <c r="E7" s="234"/>
      <c r="F7" s="235"/>
      <c r="G7" s="236">
        <f>SUM(G8:G63)</f>
        <v>65934</v>
      </c>
      <c r="H7" s="236">
        <f>SUM(H8:H63)</f>
        <v>249</v>
      </c>
      <c r="I7" s="236">
        <f>SUM(I8:I63)</f>
        <v>2946</v>
      </c>
      <c r="J7" s="236">
        <f>SUM(J8:J63)</f>
        <v>62739</v>
      </c>
    </row>
    <row r="8" s="187" customFormat="1" ht="27" customHeight="1" spans="1:10">
      <c r="A8" s="237">
        <v>101001</v>
      </c>
      <c r="B8" s="238" t="s">
        <v>131</v>
      </c>
      <c r="C8" s="239" t="s">
        <v>143</v>
      </c>
      <c r="D8" s="239" t="s">
        <v>144</v>
      </c>
      <c r="E8" s="239" t="s">
        <v>145</v>
      </c>
      <c r="F8" s="237" t="s">
        <v>146</v>
      </c>
      <c r="G8" s="237">
        <v>3227</v>
      </c>
      <c r="H8" s="237">
        <v>222</v>
      </c>
      <c r="I8" s="237">
        <v>2433</v>
      </c>
      <c r="J8" s="237">
        <v>572</v>
      </c>
    </row>
    <row r="9" s="187" customFormat="1" ht="27" customHeight="1" spans="1:10">
      <c r="A9" s="237">
        <v>101001</v>
      </c>
      <c r="B9" s="238" t="s">
        <v>131</v>
      </c>
      <c r="C9" s="239" t="s">
        <v>143</v>
      </c>
      <c r="D9" s="239" t="s">
        <v>144</v>
      </c>
      <c r="E9" s="239" t="s">
        <v>147</v>
      </c>
      <c r="F9" s="237" t="s">
        <v>148</v>
      </c>
      <c r="G9" s="237">
        <v>2489</v>
      </c>
      <c r="H9" s="237"/>
      <c r="I9" s="237"/>
      <c r="J9" s="237">
        <v>2489</v>
      </c>
    </row>
    <row r="10" s="187" customFormat="1" ht="27" customHeight="1" spans="1:10">
      <c r="A10" s="237">
        <v>101001</v>
      </c>
      <c r="B10" s="238" t="s">
        <v>131</v>
      </c>
      <c r="C10" s="239">
        <v>201</v>
      </c>
      <c r="D10" s="239" t="s">
        <v>144</v>
      </c>
      <c r="E10" s="239" t="s">
        <v>149</v>
      </c>
      <c r="F10" s="237" t="s">
        <v>150</v>
      </c>
      <c r="G10" s="237">
        <v>60</v>
      </c>
      <c r="H10" s="237"/>
      <c r="I10" s="237"/>
      <c r="J10" s="237">
        <v>60</v>
      </c>
    </row>
    <row r="11" s="187" customFormat="1" ht="27" customHeight="1" spans="1:10">
      <c r="A11" s="237">
        <v>101001</v>
      </c>
      <c r="B11" s="238" t="s">
        <v>131</v>
      </c>
      <c r="C11" s="239">
        <v>201</v>
      </c>
      <c r="D11" s="239" t="s">
        <v>151</v>
      </c>
      <c r="E11" s="239" t="s">
        <v>152</v>
      </c>
      <c r="F11" s="237" t="s">
        <v>153</v>
      </c>
      <c r="G11" s="237">
        <v>48</v>
      </c>
      <c r="H11" s="237"/>
      <c r="I11" s="237"/>
      <c r="J11" s="237">
        <v>48</v>
      </c>
    </row>
    <row r="12" s="187" customFormat="1" ht="27" customHeight="1" spans="1:10">
      <c r="A12" s="237">
        <v>101001</v>
      </c>
      <c r="B12" s="238" t="s">
        <v>131</v>
      </c>
      <c r="C12" s="239" t="s">
        <v>143</v>
      </c>
      <c r="D12" s="239" t="s">
        <v>151</v>
      </c>
      <c r="E12" s="239" t="s">
        <v>154</v>
      </c>
      <c r="F12" s="237" t="s">
        <v>155</v>
      </c>
      <c r="G12" s="237">
        <v>452</v>
      </c>
      <c r="H12" s="237"/>
      <c r="I12" s="237"/>
      <c r="J12" s="237">
        <v>452</v>
      </c>
    </row>
    <row r="13" s="187" customFormat="1" ht="27" customHeight="1" spans="1:10">
      <c r="A13" s="237">
        <v>101001</v>
      </c>
      <c r="B13" s="238" t="s">
        <v>131</v>
      </c>
      <c r="C13" s="239" t="s">
        <v>143</v>
      </c>
      <c r="D13" s="239" t="s">
        <v>152</v>
      </c>
      <c r="E13" s="239" t="s">
        <v>154</v>
      </c>
      <c r="F13" s="237" t="s">
        <v>156</v>
      </c>
      <c r="G13" s="237">
        <v>200</v>
      </c>
      <c r="H13" s="237"/>
      <c r="I13" s="237"/>
      <c r="J13" s="237">
        <v>200</v>
      </c>
    </row>
    <row r="14" s="187" customFormat="1" ht="27" customHeight="1" spans="1:10">
      <c r="A14" s="237">
        <v>101001</v>
      </c>
      <c r="B14" s="238" t="s">
        <v>131</v>
      </c>
      <c r="C14" s="239" t="s">
        <v>143</v>
      </c>
      <c r="D14" s="239" t="s">
        <v>149</v>
      </c>
      <c r="E14" s="239" t="s">
        <v>147</v>
      </c>
      <c r="F14" s="237" t="s">
        <v>148</v>
      </c>
      <c r="G14" s="237">
        <v>2000</v>
      </c>
      <c r="H14" s="237"/>
      <c r="I14" s="237"/>
      <c r="J14" s="237">
        <v>2000</v>
      </c>
    </row>
    <row r="15" s="187" customFormat="1" ht="27" customHeight="1" spans="1:10">
      <c r="A15" s="237">
        <v>101001</v>
      </c>
      <c r="B15" s="238" t="s">
        <v>131</v>
      </c>
      <c r="C15" s="239" t="s">
        <v>143</v>
      </c>
      <c r="D15" s="239" t="s">
        <v>149</v>
      </c>
      <c r="E15" s="239" t="s">
        <v>157</v>
      </c>
      <c r="F15" s="237" t="s">
        <v>158</v>
      </c>
      <c r="G15" s="237">
        <v>90</v>
      </c>
      <c r="H15" s="237"/>
      <c r="I15" s="237"/>
      <c r="J15" s="237">
        <v>90</v>
      </c>
    </row>
    <row r="16" s="187" customFormat="1" ht="27" customHeight="1" spans="1:10">
      <c r="A16" s="237">
        <v>101001</v>
      </c>
      <c r="B16" s="238" t="s">
        <v>131</v>
      </c>
      <c r="C16" s="239" t="s">
        <v>143</v>
      </c>
      <c r="D16" s="239" t="s">
        <v>157</v>
      </c>
      <c r="E16" s="239" t="s">
        <v>151</v>
      </c>
      <c r="F16" s="237" t="s">
        <v>159</v>
      </c>
      <c r="G16" s="237">
        <v>300</v>
      </c>
      <c r="H16" s="237"/>
      <c r="I16" s="237"/>
      <c r="J16" s="237">
        <v>300</v>
      </c>
    </row>
    <row r="17" s="187" customFormat="1" ht="27" customHeight="1" spans="1:10">
      <c r="A17" s="237">
        <v>101001</v>
      </c>
      <c r="B17" s="238" t="s">
        <v>131</v>
      </c>
      <c r="C17" s="239" t="s">
        <v>143</v>
      </c>
      <c r="D17" s="239" t="s">
        <v>160</v>
      </c>
      <c r="E17" s="239" t="s">
        <v>151</v>
      </c>
      <c r="F17" s="237" t="s">
        <v>161</v>
      </c>
      <c r="G17" s="237">
        <v>18</v>
      </c>
      <c r="H17" s="237"/>
      <c r="I17" s="237"/>
      <c r="J17" s="237">
        <v>18</v>
      </c>
    </row>
    <row r="18" s="187" customFormat="1" ht="27" customHeight="1" spans="1:10">
      <c r="A18" s="237">
        <v>101001</v>
      </c>
      <c r="B18" s="238" t="s">
        <v>131</v>
      </c>
      <c r="C18" s="239" t="s">
        <v>143</v>
      </c>
      <c r="D18" s="239" t="s">
        <v>160</v>
      </c>
      <c r="E18" s="239" t="s">
        <v>154</v>
      </c>
      <c r="F18" s="237" t="s">
        <v>162</v>
      </c>
      <c r="G18" s="237">
        <v>36</v>
      </c>
      <c r="H18" s="237"/>
      <c r="I18" s="237"/>
      <c r="J18" s="237">
        <v>36</v>
      </c>
    </row>
    <row r="19" s="187" customFormat="1" ht="27" customHeight="1" spans="1:10">
      <c r="A19" s="237">
        <v>101001</v>
      </c>
      <c r="B19" s="238" t="s">
        <v>131</v>
      </c>
      <c r="C19" s="239" t="s">
        <v>143</v>
      </c>
      <c r="D19" s="239" t="s">
        <v>163</v>
      </c>
      <c r="E19" s="239" t="s">
        <v>157</v>
      </c>
      <c r="F19" s="237" t="s">
        <v>164</v>
      </c>
      <c r="G19" s="237">
        <v>1300</v>
      </c>
      <c r="H19" s="237"/>
      <c r="I19" s="237"/>
      <c r="J19" s="237">
        <v>1300</v>
      </c>
    </row>
    <row r="20" s="187" customFormat="1" ht="27" customHeight="1" spans="1:10">
      <c r="A20" s="237">
        <v>101001</v>
      </c>
      <c r="B20" s="238" t="s">
        <v>131</v>
      </c>
      <c r="C20" s="239" t="s">
        <v>143</v>
      </c>
      <c r="D20" s="239" t="s">
        <v>165</v>
      </c>
      <c r="E20" s="239" t="s">
        <v>149</v>
      </c>
      <c r="F20" s="237" t="s">
        <v>166</v>
      </c>
      <c r="G20" s="237">
        <v>77</v>
      </c>
      <c r="H20" s="237">
        <v>27</v>
      </c>
      <c r="I20" s="237"/>
      <c r="J20" s="237">
        <v>50</v>
      </c>
    </row>
    <row r="21" s="187" customFormat="1" ht="27" customHeight="1" spans="1:10">
      <c r="A21" s="237">
        <v>101001</v>
      </c>
      <c r="B21" s="238" t="s">
        <v>131</v>
      </c>
      <c r="C21" s="239" t="s">
        <v>143</v>
      </c>
      <c r="D21" s="239" t="s">
        <v>165</v>
      </c>
      <c r="E21" s="239" t="s">
        <v>154</v>
      </c>
      <c r="F21" s="237" t="s">
        <v>167</v>
      </c>
      <c r="G21" s="237">
        <v>47</v>
      </c>
      <c r="H21" s="237"/>
      <c r="I21" s="237"/>
      <c r="J21" s="237">
        <v>47</v>
      </c>
    </row>
    <row r="22" s="187" customFormat="1" ht="27" customHeight="1" spans="1:10">
      <c r="A22" s="237">
        <v>101001</v>
      </c>
      <c r="B22" s="238" t="s">
        <v>131</v>
      </c>
      <c r="C22" s="239" t="s">
        <v>143</v>
      </c>
      <c r="D22" s="239" t="s">
        <v>168</v>
      </c>
      <c r="E22" s="239" t="s">
        <v>151</v>
      </c>
      <c r="F22" s="237" t="s">
        <v>169</v>
      </c>
      <c r="G22" s="237">
        <v>300</v>
      </c>
      <c r="H22" s="237"/>
      <c r="I22" s="237"/>
      <c r="J22" s="237">
        <v>300</v>
      </c>
    </row>
    <row r="23" s="187" customFormat="1" ht="27" customHeight="1" spans="1:10">
      <c r="A23" s="237">
        <v>101001</v>
      </c>
      <c r="B23" s="238" t="s">
        <v>131</v>
      </c>
      <c r="C23" s="239" t="s">
        <v>143</v>
      </c>
      <c r="D23" s="239" t="s">
        <v>170</v>
      </c>
      <c r="E23" s="239" t="s">
        <v>154</v>
      </c>
      <c r="F23" s="237" t="s">
        <v>171</v>
      </c>
      <c r="G23" s="237">
        <v>37</v>
      </c>
      <c r="H23" s="237"/>
      <c r="I23" s="237"/>
      <c r="J23" s="237">
        <v>37</v>
      </c>
    </row>
    <row r="24" s="187" customFormat="1" ht="27" customHeight="1" spans="1:10">
      <c r="A24" s="237">
        <v>101001</v>
      </c>
      <c r="B24" s="238" t="s">
        <v>131</v>
      </c>
      <c r="C24" s="239" t="s">
        <v>143</v>
      </c>
      <c r="D24" s="239" t="s">
        <v>172</v>
      </c>
      <c r="E24" s="239" t="s">
        <v>151</v>
      </c>
      <c r="F24" s="237" t="s">
        <v>173</v>
      </c>
      <c r="G24" s="237">
        <v>5</v>
      </c>
      <c r="H24" s="237"/>
      <c r="I24" s="237"/>
      <c r="J24" s="237">
        <v>5</v>
      </c>
    </row>
    <row r="25" s="187" customFormat="1" ht="27" customHeight="1" spans="1:10">
      <c r="A25" s="237">
        <v>101001</v>
      </c>
      <c r="B25" s="238" t="s">
        <v>131</v>
      </c>
      <c r="C25" s="239" t="s">
        <v>143</v>
      </c>
      <c r="D25" s="239">
        <v>38</v>
      </c>
      <c r="E25" s="239" t="s">
        <v>152</v>
      </c>
      <c r="F25" s="237" t="s">
        <v>174</v>
      </c>
      <c r="G25" s="237">
        <v>10</v>
      </c>
      <c r="H25" s="237"/>
      <c r="I25" s="237"/>
      <c r="J25" s="237">
        <v>10</v>
      </c>
    </row>
    <row r="26" s="187" customFormat="1" ht="27" customHeight="1" spans="1:10">
      <c r="A26" s="237">
        <v>101001</v>
      </c>
      <c r="B26" s="238" t="s">
        <v>131</v>
      </c>
      <c r="C26" s="239" t="s">
        <v>143</v>
      </c>
      <c r="D26" s="239">
        <v>38</v>
      </c>
      <c r="E26" s="239">
        <v>10</v>
      </c>
      <c r="F26" s="237" t="s">
        <v>175</v>
      </c>
      <c r="G26" s="237">
        <v>30</v>
      </c>
      <c r="H26" s="237"/>
      <c r="I26" s="237"/>
      <c r="J26" s="237">
        <v>30</v>
      </c>
    </row>
    <row r="27" s="187" customFormat="1" ht="27" customHeight="1" spans="1:10">
      <c r="A27" s="237">
        <v>101001</v>
      </c>
      <c r="B27" s="238" t="s">
        <v>131</v>
      </c>
      <c r="C27" s="239">
        <v>201</v>
      </c>
      <c r="D27" s="239">
        <v>38</v>
      </c>
      <c r="E27" s="239">
        <v>15</v>
      </c>
      <c r="F27" s="237" t="s">
        <v>176</v>
      </c>
      <c r="G27" s="237">
        <v>30</v>
      </c>
      <c r="H27" s="237"/>
      <c r="I27" s="237"/>
      <c r="J27" s="237">
        <v>30</v>
      </c>
    </row>
    <row r="28" s="187" customFormat="1" ht="27" customHeight="1" spans="1:10">
      <c r="A28" s="237">
        <v>101001</v>
      </c>
      <c r="B28" s="238" t="s">
        <v>131</v>
      </c>
      <c r="C28" s="239">
        <v>201</v>
      </c>
      <c r="D28" s="239">
        <v>38</v>
      </c>
      <c r="E28" s="239">
        <v>99</v>
      </c>
      <c r="F28" s="237" t="s">
        <v>177</v>
      </c>
      <c r="G28" s="237">
        <v>20</v>
      </c>
      <c r="H28" s="237"/>
      <c r="I28" s="237"/>
      <c r="J28" s="237">
        <v>20</v>
      </c>
    </row>
    <row r="29" s="187" customFormat="1" ht="27" customHeight="1" spans="1:10">
      <c r="A29" s="237">
        <v>101001</v>
      </c>
      <c r="B29" s="238" t="s">
        <v>131</v>
      </c>
      <c r="C29" s="239">
        <v>204</v>
      </c>
      <c r="D29" s="239">
        <v>99</v>
      </c>
      <c r="E29" s="239">
        <v>99</v>
      </c>
      <c r="F29" s="237" t="s">
        <v>178</v>
      </c>
      <c r="G29" s="237">
        <v>80</v>
      </c>
      <c r="H29" s="237"/>
      <c r="I29" s="237"/>
      <c r="J29" s="237">
        <v>80</v>
      </c>
    </row>
    <row r="30" s="187" customFormat="1" ht="27" customHeight="1" spans="1:10">
      <c r="A30" s="237">
        <v>101001</v>
      </c>
      <c r="B30" s="238" t="s">
        <v>131</v>
      </c>
      <c r="C30" s="239">
        <v>206</v>
      </c>
      <c r="D30" s="239" t="s">
        <v>154</v>
      </c>
      <c r="E30" s="239">
        <v>99</v>
      </c>
      <c r="F30" s="237" t="s">
        <v>179</v>
      </c>
      <c r="G30" s="237">
        <v>16000</v>
      </c>
      <c r="H30" s="237"/>
      <c r="I30" s="237"/>
      <c r="J30" s="237">
        <v>16000</v>
      </c>
    </row>
    <row r="31" s="187" customFormat="1" ht="27" customHeight="1" spans="1:10">
      <c r="A31" s="237">
        <v>101001</v>
      </c>
      <c r="B31" s="238" t="s">
        <v>131</v>
      </c>
      <c r="C31" s="239">
        <v>208</v>
      </c>
      <c r="D31" s="261" t="s">
        <v>145</v>
      </c>
      <c r="E31" s="239" t="s">
        <v>180</v>
      </c>
      <c r="F31" s="237" t="s">
        <v>181</v>
      </c>
      <c r="G31" s="237">
        <v>400</v>
      </c>
      <c r="H31" s="237"/>
      <c r="I31" s="237"/>
      <c r="J31" s="237">
        <v>400</v>
      </c>
    </row>
    <row r="32" s="187" customFormat="1" ht="27" customHeight="1" spans="1:10">
      <c r="A32" s="237">
        <v>101001</v>
      </c>
      <c r="B32" s="238" t="s">
        <v>131</v>
      </c>
      <c r="C32" s="239">
        <v>208</v>
      </c>
      <c r="D32" s="239" t="s">
        <v>145</v>
      </c>
      <c r="E32" s="239">
        <v>99</v>
      </c>
      <c r="F32" s="237" t="s">
        <v>182</v>
      </c>
      <c r="G32" s="237">
        <v>340</v>
      </c>
      <c r="H32" s="237"/>
      <c r="I32" s="237"/>
      <c r="J32" s="237">
        <v>340</v>
      </c>
    </row>
    <row r="33" s="187" customFormat="1" ht="27" customHeight="1" spans="1:10">
      <c r="A33" s="237">
        <v>101001</v>
      </c>
      <c r="B33" s="238" t="s">
        <v>131</v>
      </c>
      <c r="C33" s="239">
        <v>208</v>
      </c>
      <c r="D33" s="239" t="s">
        <v>147</v>
      </c>
      <c r="E33" s="239">
        <v>99</v>
      </c>
      <c r="F33" s="237" t="s">
        <v>183</v>
      </c>
      <c r="G33" s="237">
        <v>380</v>
      </c>
      <c r="H33" s="237"/>
      <c r="I33" s="237"/>
      <c r="J33" s="237">
        <v>380</v>
      </c>
    </row>
    <row r="34" s="187" customFormat="1" ht="27" customHeight="1" spans="1:10">
      <c r="A34" s="237">
        <v>101001</v>
      </c>
      <c r="B34" s="238" t="s">
        <v>131</v>
      </c>
      <c r="C34" s="239">
        <v>208</v>
      </c>
      <c r="D34" s="239" t="s">
        <v>152</v>
      </c>
      <c r="E34" s="261" t="s">
        <v>147</v>
      </c>
      <c r="F34" s="237" t="s">
        <v>184</v>
      </c>
      <c r="G34" s="237">
        <v>12</v>
      </c>
      <c r="H34" s="237"/>
      <c r="I34" s="237">
        <v>12</v>
      </c>
      <c r="J34" s="237">
        <v>0</v>
      </c>
    </row>
    <row r="35" s="187" customFormat="1" ht="27" customHeight="1" spans="1:10">
      <c r="A35" s="237">
        <v>101001</v>
      </c>
      <c r="B35" s="238" t="s">
        <v>131</v>
      </c>
      <c r="C35" s="239">
        <v>208</v>
      </c>
      <c r="D35" s="239" t="s">
        <v>152</v>
      </c>
      <c r="E35" s="261" t="s">
        <v>152</v>
      </c>
      <c r="F35" s="237" t="s">
        <v>185</v>
      </c>
      <c r="G35" s="237">
        <v>130</v>
      </c>
      <c r="H35" s="237"/>
      <c r="I35" s="237">
        <v>130</v>
      </c>
      <c r="J35" s="237"/>
    </row>
    <row r="36" s="187" customFormat="1" ht="27" customHeight="1" spans="1:10">
      <c r="A36" s="237">
        <v>101001</v>
      </c>
      <c r="B36" s="238" t="s">
        <v>131</v>
      </c>
      <c r="C36" s="239">
        <v>208</v>
      </c>
      <c r="D36" s="239" t="s">
        <v>152</v>
      </c>
      <c r="E36" s="261" t="s">
        <v>152</v>
      </c>
      <c r="F36" s="237" t="s">
        <v>186</v>
      </c>
      <c r="G36" s="237">
        <v>85</v>
      </c>
      <c r="H36" s="237"/>
      <c r="I36" s="237">
        <v>85</v>
      </c>
      <c r="J36" s="237"/>
    </row>
    <row r="37" s="187" customFormat="1" ht="27" customHeight="1" spans="1:10">
      <c r="A37" s="237">
        <v>101001</v>
      </c>
      <c r="B37" s="238" t="s">
        <v>131</v>
      </c>
      <c r="C37" s="239">
        <v>208</v>
      </c>
      <c r="D37" s="239" t="s">
        <v>152</v>
      </c>
      <c r="E37" s="239" t="s">
        <v>154</v>
      </c>
      <c r="F37" s="237" t="s">
        <v>187</v>
      </c>
      <c r="G37" s="237">
        <v>3</v>
      </c>
      <c r="H37" s="237"/>
      <c r="I37" s="237">
        <v>3</v>
      </c>
      <c r="J37" s="237"/>
    </row>
    <row r="38" s="187" customFormat="1" ht="27" customHeight="1" spans="1:10">
      <c r="A38" s="237">
        <v>101001</v>
      </c>
      <c r="B38" s="238" t="s">
        <v>131</v>
      </c>
      <c r="C38" s="239">
        <v>208</v>
      </c>
      <c r="D38" s="239" t="s">
        <v>188</v>
      </c>
      <c r="E38" s="239" t="s">
        <v>145</v>
      </c>
      <c r="F38" s="237" t="s">
        <v>189</v>
      </c>
      <c r="G38" s="237">
        <v>6</v>
      </c>
      <c r="H38" s="237"/>
      <c r="I38" s="237">
        <v>6</v>
      </c>
      <c r="J38" s="237"/>
    </row>
    <row r="39" s="187" customFormat="1" ht="27" customHeight="1" spans="1:10">
      <c r="A39" s="237">
        <v>101001</v>
      </c>
      <c r="B39" s="238" t="s">
        <v>131</v>
      </c>
      <c r="C39" s="239">
        <v>208</v>
      </c>
      <c r="D39" s="239" t="s">
        <v>188</v>
      </c>
      <c r="E39" s="239" t="s">
        <v>147</v>
      </c>
      <c r="F39" s="237" t="s">
        <v>190</v>
      </c>
      <c r="G39" s="237">
        <v>5</v>
      </c>
      <c r="H39" s="237"/>
      <c r="I39" s="237">
        <v>5</v>
      </c>
      <c r="J39" s="237"/>
    </row>
    <row r="40" s="187" customFormat="1" ht="27" customHeight="1" spans="1:10">
      <c r="A40" s="237">
        <v>101001</v>
      </c>
      <c r="B40" s="238" t="s">
        <v>131</v>
      </c>
      <c r="C40" s="239">
        <v>208</v>
      </c>
      <c r="D40" s="239" t="s">
        <v>188</v>
      </c>
      <c r="E40" s="239">
        <v>99</v>
      </c>
      <c r="F40" s="237" t="s">
        <v>191</v>
      </c>
      <c r="G40" s="237">
        <v>4</v>
      </c>
      <c r="H40" s="237"/>
      <c r="I40" s="237">
        <v>4</v>
      </c>
      <c r="J40" s="237"/>
    </row>
    <row r="41" s="187" customFormat="1" ht="27" customHeight="1" spans="1:10">
      <c r="A41" s="237">
        <v>101001</v>
      </c>
      <c r="B41" s="238" t="s">
        <v>131</v>
      </c>
      <c r="C41" s="239">
        <v>210</v>
      </c>
      <c r="D41" s="239" t="s">
        <v>160</v>
      </c>
      <c r="E41" s="239" t="s">
        <v>145</v>
      </c>
      <c r="F41" s="237" t="s">
        <v>192</v>
      </c>
      <c r="G41" s="237">
        <v>65</v>
      </c>
      <c r="H41" s="237"/>
      <c r="I41" s="237">
        <v>65</v>
      </c>
      <c r="J41" s="237"/>
    </row>
    <row r="42" s="187" customFormat="1" ht="27" customHeight="1" spans="1:10">
      <c r="A42" s="237">
        <v>101001</v>
      </c>
      <c r="B42" s="238" t="s">
        <v>131</v>
      </c>
      <c r="C42" s="239">
        <v>210</v>
      </c>
      <c r="D42" s="239" t="s">
        <v>160</v>
      </c>
      <c r="E42" s="239" t="s">
        <v>144</v>
      </c>
      <c r="F42" s="237" t="s">
        <v>193</v>
      </c>
      <c r="G42" s="237">
        <v>10</v>
      </c>
      <c r="H42" s="237"/>
      <c r="I42" s="237">
        <v>10</v>
      </c>
      <c r="J42" s="237"/>
    </row>
    <row r="43" s="187" customFormat="1" ht="27" customHeight="1" spans="1:10">
      <c r="A43" s="237">
        <v>101001</v>
      </c>
      <c r="B43" s="238" t="s">
        <v>131</v>
      </c>
      <c r="C43" s="239">
        <v>210</v>
      </c>
      <c r="D43" s="239" t="s">
        <v>160</v>
      </c>
      <c r="E43" s="239" t="s">
        <v>154</v>
      </c>
      <c r="F43" s="237" t="s">
        <v>194</v>
      </c>
      <c r="G43" s="237">
        <v>2</v>
      </c>
      <c r="H43" s="237"/>
      <c r="I43" s="237">
        <v>2</v>
      </c>
      <c r="J43" s="237"/>
    </row>
    <row r="44" s="187" customFormat="1" ht="27" customHeight="1" spans="1:10">
      <c r="A44" s="237">
        <v>101001</v>
      </c>
      <c r="B44" s="238" t="s">
        <v>131</v>
      </c>
      <c r="C44" s="239" t="s">
        <v>195</v>
      </c>
      <c r="D44" s="239" t="s">
        <v>145</v>
      </c>
      <c r="E44" s="239" t="s">
        <v>147</v>
      </c>
      <c r="F44" s="237" t="s">
        <v>148</v>
      </c>
      <c r="G44" s="237">
        <v>5</v>
      </c>
      <c r="H44" s="237"/>
      <c r="I44" s="237"/>
      <c r="J44" s="237">
        <v>5</v>
      </c>
    </row>
    <row r="45" s="187" customFormat="1" ht="27" customHeight="1" spans="1:10">
      <c r="A45" s="237">
        <v>101001</v>
      </c>
      <c r="B45" s="238" t="s">
        <v>131</v>
      </c>
      <c r="C45" s="239" t="s">
        <v>195</v>
      </c>
      <c r="D45" s="261" t="s">
        <v>145</v>
      </c>
      <c r="E45" s="239" t="s">
        <v>154</v>
      </c>
      <c r="F45" s="237" t="s">
        <v>196</v>
      </c>
      <c r="G45" s="237">
        <v>90</v>
      </c>
      <c r="H45" s="237"/>
      <c r="I45" s="237"/>
      <c r="J45" s="237">
        <v>90</v>
      </c>
    </row>
    <row r="46" s="187" customFormat="1" ht="27" customHeight="1" spans="1:10">
      <c r="A46" s="237">
        <v>101001</v>
      </c>
      <c r="B46" s="238" t="s">
        <v>131</v>
      </c>
      <c r="C46" s="239" t="s">
        <v>195</v>
      </c>
      <c r="D46" s="239" t="s">
        <v>147</v>
      </c>
      <c r="E46" s="239" t="s">
        <v>154</v>
      </c>
      <c r="F46" s="237" t="s">
        <v>197</v>
      </c>
      <c r="G46" s="237">
        <v>100</v>
      </c>
      <c r="H46" s="237"/>
      <c r="I46" s="237"/>
      <c r="J46" s="237">
        <v>100</v>
      </c>
    </row>
    <row r="47" s="187" customFormat="1" ht="27" customHeight="1" spans="1:10">
      <c r="A47" s="237">
        <v>101001</v>
      </c>
      <c r="B47" s="238" t="s">
        <v>131</v>
      </c>
      <c r="C47" s="239" t="s">
        <v>195</v>
      </c>
      <c r="D47" s="261" t="s">
        <v>144</v>
      </c>
      <c r="E47" s="261" t="s">
        <v>147</v>
      </c>
      <c r="F47" s="237" t="s">
        <v>198</v>
      </c>
      <c r="G47" s="237">
        <v>2000</v>
      </c>
      <c r="H47" s="237"/>
      <c r="I47" s="237"/>
      <c r="J47" s="237">
        <v>2000</v>
      </c>
    </row>
    <row r="48" s="187" customFormat="1" ht="27" customHeight="1" spans="1:10">
      <c r="A48" s="237">
        <v>101001</v>
      </c>
      <c r="B48" s="238" t="s">
        <v>131</v>
      </c>
      <c r="C48" s="239">
        <v>212</v>
      </c>
      <c r="D48" s="239" t="s">
        <v>145</v>
      </c>
      <c r="E48" s="239" t="s">
        <v>151</v>
      </c>
      <c r="F48" s="237" t="s">
        <v>199</v>
      </c>
      <c r="G48" s="237">
        <v>50</v>
      </c>
      <c r="H48" s="237"/>
      <c r="I48" s="237"/>
      <c r="J48" s="237">
        <v>50</v>
      </c>
    </row>
    <row r="49" s="187" customFormat="1" ht="27" customHeight="1" spans="1:10">
      <c r="A49" s="237">
        <v>101001</v>
      </c>
      <c r="B49" s="238" t="s">
        <v>131</v>
      </c>
      <c r="C49" s="239">
        <v>212</v>
      </c>
      <c r="D49" s="239" t="s">
        <v>144</v>
      </c>
      <c r="E49" s="239" t="s">
        <v>154</v>
      </c>
      <c r="F49" s="237" t="s">
        <v>200</v>
      </c>
      <c r="G49" s="237">
        <v>25000</v>
      </c>
      <c r="H49" s="237"/>
      <c r="I49" s="237"/>
      <c r="J49" s="237">
        <v>25000</v>
      </c>
    </row>
    <row r="50" s="187" customFormat="1" ht="22" customHeight="1" spans="1:10">
      <c r="A50" s="237">
        <v>101001</v>
      </c>
      <c r="B50" s="238" t="s">
        <v>131</v>
      </c>
      <c r="C50" s="239">
        <v>212</v>
      </c>
      <c r="D50" s="239" t="s">
        <v>152</v>
      </c>
      <c r="E50" s="239" t="s">
        <v>145</v>
      </c>
      <c r="F50" s="237" t="s">
        <v>201</v>
      </c>
      <c r="G50" s="237">
        <v>2130</v>
      </c>
      <c r="H50" s="237"/>
      <c r="I50" s="237"/>
      <c r="J50" s="237">
        <v>2130</v>
      </c>
    </row>
    <row r="51" s="187" customFormat="1" ht="27" customHeight="1" spans="1:10">
      <c r="A51" s="237">
        <v>101001</v>
      </c>
      <c r="B51" s="238" t="s">
        <v>131</v>
      </c>
      <c r="C51" s="239">
        <v>212</v>
      </c>
      <c r="D51" s="239" t="s">
        <v>149</v>
      </c>
      <c r="E51" s="239" t="s">
        <v>145</v>
      </c>
      <c r="F51" s="237" t="s">
        <v>202</v>
      </c>
      <c r="G51" s="237">
        <v>125</v>
      </c>
      <c r="H51" s="237"/>
      <c r="I51" s="237"/>
      <c r="J51" s="237">
        <v>125</v>
      </c>
    </row>
    <row r="52" s="187" customFormat="1" ht="27" customHeight="1" spans="1:10">
      <c r="A52" s="237">
        <v>101001</v>
      </c>
      <c r="B52" s="238" t="s">
        <v>131</v>
      </c>
      <c r="C52" s="239">
        <v>212</v>
      </c>
      <c r="D52" s="239" t="s">
        <v>157</v>
      </c>
      <c r="E52" s="239" t="s">
        <v>147</v>
      </c>
      <c r="F52" s="237" t="s">
        <v>203</v>
      </c>
      <c r="G52" s="237">
        <v>230</v>
      </c>
      <c r="H52" s="237"/>
      <c r="I52" s="237"/>
      <c r="J52" s="237">
        <v>230</v>
      </c>
    </row>
    <row r="53" s="187" customFormat="1" ht="27" customHeight="1" spans="1:10">
      <c r="A53" s="237">
        <v>101001</v>
      </c>
      <c r="B53" s="238" t="s">
        <v>131</v>
      </c>
      <c r="C53" s="239">
        <v>212</v>
      </c>
      <c r="D53" s="239" t="s">
        <v>157</v>
      </c>
      <c r="E53" s="239" t="s">
        <v>149</v>
      </c>
      <c r="F53" s="237" t="s">
        <v>204</v>
      </c>
      <c r="G53" s="237">
        <v>370</v>
      </c>
      <c r="H53" s="237"/>
      <c r="I53" s="237"/>
      <c r="J53" s="237">
        <v>370</v>
      </c>
    </row>
    <row r="54" s="187" customFormat="1" ht="27" customHeight="1" spans="1:10">
      <c r="A54" s="237">
        <v>101001</v>
      </c>
      <c r="B54" s="238" t="s">
        <v>131</v>
      </c>
      <c r="C54" s="239">
        <v>214</v>
      </c>
      <c r="D54" s="239" t="s">
        <v>145</v>
      </c>
      <c r="E54" s="239" t="s">
        <v>149</v>
      </c>
      <c r="F54" s="237" t="s">
        <v>205</v>
      </c>
      <c r="G54" s="237">
        <v>70</v>
      </c>
      <c r="H54" s="237"/>
      <c r="I54" s="237"/>
      <c r="J54" s="237">
        <v>70</v>
      </c>
    </row>
    <row r="55" s="187" customFormat="1" ht="27" customHeight="1" spans="1:10">
      <c r="A55" s="237">
        <v>101001</v>
      </c>
      <c r="B55" s="238" t="s">
        <v>131</v>
      </c>
      <c r="C55" s="239">
        <v>215</v>
      </c>
      <c r="D55" s="239" t="s">
        <v>157</v>
      </c>
      <c r="E55" s="239" t="s">
        <v>147</v>
      </c>
      <c r="F55" s="237" t="s">
        <v>148</v>
      </c>
      <c r="G55" s="237">
        <v>85</v>
      </c>
      <c r="H55" s="237"/>
      <c r="I55" s="237"/>
      <c r="J55" s="237">
        <v>85</v>
      </c>
    </row>
    <row r="56" s="187" customFormat="1" ht="27" customHeight="1" spans="1:10">
      <c r="A56" s="237">
        <v>101001</v>
      </c>
      <c r="B56" s="238" t="s">
        <v>131</v>
      </c>
      <c r="C56" s="239">
        <v>215</v>
      </c>
      <c r="D56" s="239" t="s">
        <v>157</v>
      </c>
      <c r="E56" s="239" t="s">
        <v>152</v>
      </c>
      <c r="F56" s="237" t="s">
        <v>206</v>
      </c>
      <c r="G56" s="237">
        <v>5000</v>
      </c>
      <c r="H56" s="237"/>
      <c r="I56" s="237"/>
      <c r="J56" s="237">
        <v>5000</v>
      </c>
    </row>
    <row r="57" s="187" customFormat="1" ht="27" customHeight="1" spans="1:10">
      <c r="A57" s="237">
        <v>101001</v>
      </c>
      <c r="B57" s="238" t="s">
        <v>131</v>
      </c>
      <c r="C57" s="239">
        <v>220</v>
      </c>
      <c r="D57" s="239" t="s">
        <v>145</v>
      </c>
      <c r="E57" s="239" t="s">
        <v>151</v>
      </c>
      <c r="F57" s="237" t="s">
        <v>207</v>
      </c>
      <c r="G57" s="237">
        <v>320</v>
      </c>
      <c r="H57" s="237"/>
      <c r="I57" s="237"/>
      <c r="J57" s="237">
        <v>320</v>
      </c>
    </row>
    <row r="58" s="187" customFormat="1" ht="27" customHeight="1" spans="1:10">
      <c r="A58" s="237">
        <v>101001</v>
      </c>
      <c r="B58" s="238" t="s">
        <v>131</v>
      </c>
      <c r="C58" s="239">
        <v>220</v>
      </c>
      <c r="D58" s="239" t="s">
        <v>145</v>
      </c>
      <c r="E58" s="239" t="s">
        <v>154</v>
      </c>
      <c r="F58" s="237" t="s">
        <v>208</v>
      </c>
      <c r="G58" s="237">
        <v>180</v>
      </c>
      <c r="H58" s="237"/>
      <c r="I58" s="237"/>
      <c r="J58" s="237">
        <v>180</v>
      </c>
    </row>
    <row r="59" s="187" customFormat="1" ht="27" customHeight="1" spans="1:10">
      <c r="A59" s="237">
        <v>101001</v>
      </c>
      <c r="B59" s="238" t="s">
        <v>131</v>
      </c>
      <c r="C59" s="239">
        <v>221</v>
      </c>
      <c r="D59" s="239" t="s">
        <v>147</v>
      </c>
      <c r="E59" s="239" t="s">
        <v>145</v>
      </c>
      <c r="F59" s="237" t="s">
        <v>209</v>
      </c>
      <c r="G59" s="237">
        <v>191</v>
      </c>
      <c r="H59" s="237"/>
      <c r="I59" s="237">
        <v>191</v>
      </c>
      <c r="J59" s="237">
        <v>0</v>
      </c>
    </row>
    <row r="60" s="187" customFormat="1" ht="27" customHeight="1" spans="1:10">
      <c r="A60" s="237">
        <v>101001</v>
      </c>
      <c r="B60" s="238" t="s">
        <v>131</v>
      </c>
      <c r="C60" s="239">
        <v>224</v>
      </c>
      <c r="D60" s="239" t="s">
        <v>145</v>
      </c>
      <c r="E60" s="239" t="s">
        <v>210</v>
      </c>
      <c r="F60" s="237" t="s">
        <v>211</v>
      </c>
      <c r="G60" s="237">
        <v>150</v>
      </c>
      <c r="H60" s="237"/>
      <c r="I60" s="237"/>
      <c r="J60" s="237">
        <v>150</v>
      </c>
    </row>
    <row r="61" s="187" customFormat="1" ht="27" customHeight="1" spans="1:10">
      <c r="A61" s="237">
        <v>101001</v>
      </c>
      <c r="B61" s="238" t="s">
        <v>131</v>
      </c>
      <c r="C61" s="239">
        <v>224</v>
      </c>
      <c r="D61" s="239" t="s">
        <v>147</v>
      </c>
      <c r="E61" s="239" t="s">
        <v>147</v>
      </c>
      <c r="F61" s="237" t="s">
        <v>148</v>
      </c>
      <c r="G61" s="237">
        <v>200</v>
      </c>
      <c r="H61" s="237"/>
      <c r="I61" s="237"/>
      <c r="J61" s="237">
        <v>200</v>
      </c>
    </row>
    <row r="62" s="187" customFormat="1" ht="27" customHeight="1" spans="1:10">
      <c r="A62" s="237">
        <v>101001</v>
      </c>
      <c r="B62" s="238" t="s">
        <v>131</v>
      </c>
      <c r="C62" s="239">
        <v>224</v>
      </c>
      <c r="D62" s="239" t="s">
        <v>147</v>
      </c>
      <c r="E62" s="239" t="s">
        <v>151</v>
      </c>
      <c r="F62" s="237" t="s">
        <v>212</v>
      </c>
      <c r="G62" s="237">
        <v>340</v>
      </c>
      <c r="H62" s="237"/>
      <c r="I62" s="237"/>
      <c r="J62" s="237">
        <v>340</v>
      </c>
    </row>
    <row r="63" s="187" customFormat="1" ht="27" customHeight="1" spans="1:10">
      <c r="A63" s="237">
        <v>101001</v>
      </c>
      <c r="B63" s="238" t="s">
        <v>131</v>
      </c>
      <c r="C63" s="239">
        <v>229</v>
      </c>
      <c r="D63" s="239" t="s">
        <v>154</v>
      </c>
      <c r="E63" s="239" t="s">
        <v>154</v>
      </c>
      <c r="F63" s="237" t="s">
        <v>213</v>
      </c>
      <c r="G63" s="237">
        <v>1000</v>
      </c>
      <c r="H63" s="237"/>
      <c r="I63" s="237"/>
      <c r="J63" s="237">
        <v>1000</v>
      </c>
    </row>
    <row r="64" s="187" customFormat="1" customHeight="1" spans="3:10">
      <c r="C64" s="240"/>
      <c r="D64" s="240"/>
      <c r="E64" s="240"/>
      <c r="F64" s="208"/>
      <c r="G64" s="208"/>
      <c r="H64" s="241"/>
      <c r="I64" s="241"/>
      <c r="J64" s="241"/>
    </row>
    <row r="65" s="187" customFormat="1" customHeight="1" spans="3:10">
      <c r="C65" s="240"/>
      <c r="D65" s="240"/>
      <c r="E65" s="240"/>
      <c r="F65" s="208"/>
      <c r="G65" s="208"/>
      <c r="H65" s="208"/>
      <c r="I65" s="208"/>
      <c r="J65" s="208"/>
    </row>
    <row r="66" s="187" customFormat="1" customHeight="1" spans="3:10">
      <c r="C66" s="240"/>
      <c r="D66" s="240"/>
      <c r="E66" s="240"/>
      <c r="F66" s="208"/>
      <c r="G66" s="208"/>
      <c r="H66" s="208"/>
      <c r="I66" s="208"/>
      <c r="J66" s="208"/>
    </row>
    <row r="67" s="187" customFormat="1" spans="3:10">
      <c r="C67" s="240"/>
      <c r="D67" s="240"/>
      <c r="E67" s="240"/>
      <c r="F67" s="208"/>
      <c r="G67" s="208"/>
      <c r="H67" s="208"/>
      <c r="I67" s="208"/>
      <c r="J67" s="208"/>
    </row>
    <row r="71" s="187" customFormat="1" spans="3:10">
      <c r="C71" s="240"/>
      <c r="D71" s="240"/>
      <c r="E71" s="240"/>
      <c r="F71" s="208"/>
      <c r="G71" s="208"/>
      <c r="H71" s="208"/>
      <c r="I71" s="208"/>
      <c r="J71" s="208"/>
    </row>
    <row r="72" s="187" customFormat="1" spans="3:10">
      <c r="C72" s="240"/>
      <c r="D72" s="240"/>
      <c r="E72" s="240"/>
      <c r="F72" s="208"/>
      <c r="G72" s="208"/>
      <c r="H72" s="208"/>
      <c r="I72" s="208"/>
      <c r="J72" s="208"/>
    </row>
    <row r="73" s="187" customFormat="1" spans="3:10">
      <c r="C73" s="240"/>
      <c r="D73" s="240"/>
      <c r="E73" s="240"/>
      <c r="F73" s="208"/>
      <c r="G73" s="208"/>
      <c r="H73" s="208"/>
      <c r="I73" s="208"/>
      <c r="J73" s="208"/>
    </row>
    <row r="74" s="187" customFormat="1" spans="3:10">
      <c r="C74" s="240"/>
      <c r="D74" s="240"/>
      <c r="E74" s="240"/>
      <c r="F74" s="208"/>
      <c r="G74" s="208"/>
      <c r="H74" s="208"/>
      <c r="I74" s="208"/>
      <c r="J74" s="208"/>
    </row>
    <row r="75" s="187" customFormat="1" spans="3:10">
      <c r="C75" s="240"/>
      <c r="D75" s="240"/>
      <c r="E75" s="240"/>
      <c r="F75" s="208"/>
      <c r="G75" s="208"/>
      <c r="H75" s="208"/>
      <c r="I75" s="208"/>
      <c r="J75" s="208"/>
    </row>
    <row r="76" s="187" customFormat="1" spans="3:10">
      <c r="C76" s="240"/>
      <c r="D76" s="240"/>
      <c r="E76" s="240"/>
      <c r="F76" s="208"/>
      <c r="G76" s="208"/>
      <c r="H76" s="208"/>
      <c r="I76" s="208"/>
      <c r="J76" s="208"/>
    </row>
    <row r="77" s="187" customFormat="1" spans="3:10">
      <c r="C77" s="240"/>
      <c r="D77" s="240"/>
      <c r="E77" s="240"/>
      <c r="F77" s="208"/>
      <c r="G77" s="208"/>
      <c r="H77" s="208"/>
      <c r="I77" s="208"/>
      <c r="J77" s="208"/>
    </row>
    <row r="78" s="187" customFormat="1" spans="3:10">
      <c r="C78" s="240"/>
      <c r="D78" s="240"/>
      <c r="E78" s="240"/>
      <c r="F78" s="208"/>
      <c r="G78" s="208"/>
      <c r="H78" s="208"/>
      <c r="I78" s="208"/>
      <c r="J78" s="208"/>
    </row>
    <row r="79" s="187" customFormat="1" spans="3:10">
      <c r="C79" s="240"/>
      <c r="D79" s="240"/>
      <c r="E79" s="240"/>
      <c r="F79" s="208"/>
      <c r="G79" s="208"/>
      <c r="H79" s="208"/>
      <c r="I79" s="208"/>
      <c r="J79" s="208"/>
    </row>
    <row r="80" s="187" customFormat="1" spans="3:10">
      <c r="C80" s="240"/>
      <c r="D80" s="240"/>
      <c r="E80" s="240"/>
      <c r="F80" s="208"/>
      <c r="G80" s="208"/>
      <c r="H80" s="208"/>
      <c r="I80" s="208"/>
      <c r="J80" s="208"/>
    </row>
    <row r="81" s="187" customFormat="1" spans="3:10">
      <c r="C81" s="240"/>
      <c r="D81" s="240"/>
      <c r="E81" s="240"/>
      <c r="F81" s="208"/>
      <c r="G81" s="208"/>
      <c r="H81" s="208"/>
      <c r="I81" s="208"/>
      <c r="J81" s="208"/>
    </row>
    <row r="82" s="187" customFormat="1" spans="3:10">
      <c r="C82" s="240"/>
      <c r="D82" s="240"/>
      <c r="E82" s="240"/>
      <c r="F82" s="208"/>
      <c r="G82" s="208"/>
      <c r="H82" s="208"/>
      <c r="I82" s="208"/>
      <c r="J82" s="208"/>
    </row>
    <row r="83" s="187" customFormat="1" spans="3:10">
      <c r="C83" s="240"/>
      <c r="D83" s="240"/>
      <c r="E83" s="240"/>
      <c r="F83" s="208"/>
      <c r="G83" s="208"/>
      <c r="H83" s="208"/>
      <c r="I83" s="208"/>
      <c r="J83" s="208"/>
    </row>
    <row r="84" s="187" customFormat="1" spans="3:10">
      <c r="C84" s="240"/>
      <c r="D84" s="240"/>
      <c r="E84" s="240"/>
      <c r="F84" s="208"/>
      <c r="G84" s="208"/>
      <c r="H84" s="208"/>
      <c r="I84" s="208"/>
      <c r="J84" s="208"/>
    </row>
    <row r="85" s="187" customFormat="1" spans="3:10">
      <c r="C85" s="240"/>
      <c r="D85" s="240"/>
      <c r="E85" s="240"/>
      <c r="F85" s="208"/>
      <c r="G85" s="208"/>
      <c r="H85" s="208"/>
      <c r="I85" s="208"/>
      <c r="J85" s="208"/>
    </row>
    <row r="86" s="187" customFormat="1" spans="3:10">
      <c r="C86" s="240"/>
      <c r="D86" s="240"/>
      <c r="E86" s="240"/>
      <c r="F86" s="208"/>
      <c r="G86" s="208"/>
      <c r="H86" s="208"/>
      <c r="I86" s="208"/>
      <c r="J86" s="208"/>
    </row>
    <row r="87" s="187" customFormat="1" spans="3:10">
      <c r="C87" s="240"/>
      <c r="D87" s="240"/>
      <c r="E87" s="240"/>
      <c r="F87" s="208"/>
      <c r="G87" s="208"/>
      <c r="H87" s="208"/>
      <c r="I87" s="208"/>
      <c r="J87" s="208"/>
    </row>
    <row r="88" s="187" customFormat="1" spans="3:10">
      <c r="C88" s="240"/>
      <c r="D88" s="240"/>
      <c r="E88" s="240"/>
      <c r="F88" s="208"/>
      <c r="G88" s="208"/>
      <c r="H88" s="208"/>
      <c r="I88" s="208"/>
      <c r="J88" s="208"/>
    </row>
    <row r="89" s="187" customFormat="1" spans="3:10">
      <c r="C89" s="240"/>
      <c r="D89" s="240"/>
      <c r="E89" s="240"/>
      <c r="F89" s="208"/>
      <c r="G89" s="208"/>
      <c r="H89" s="208"/>
      <c r="I89" s="208"/>
      <c r="J89" s="208"/>
    </row>
    <row r="90" s="187" customFormat="1" spans="3:10">
      <c r="C90" s="240"/>
      <c r="D90" s="240"/>
      <c r="E90" s="240"/>
      <c r="F90" s="208"/>
      <c r="G90" s="208"/>
      <c r="H90" s="208"/>
      <c r="I90" s="208"/>
      <c r="J90" s="208"/>
    </row>
    <row r="91" s="187" customFormat="1" spans="3:10">
      <c r="C91" s="240"/>
      <c r="D91" s="240"/>
      <c r="E91" s="240"/>
      <c r="F91" s="208"/>
      <c r="G91" s="208"/>
      <c r="H91" s="208"/>
      <c r="I91" s="208"/>
      <c r="J91" s="208"/>
    </row>
    <row r="92" s="187" customFormat="1" spans="3:10">
      <c r="C92" s="240"/>
      <c r="D92" s="240"/>
      <c r="E92" s="240"/>
      <c r="F92" s="208"/>
      <c r="G92" s="208"/>
      <c r="H92" s="208"/>
      <c r="I92" s="208"/>
      <c r="J92" s="208"/>
    </row>
    <row r="93" s="187" customFormat="1" spans="3:10">
      <c r="C93" s="240"/>
      <c r="D93" s="240"/>
      <c r="E93" s="240"/>
      <c r="F93" s="208"/>
      <c r="G93" s="208"/>
      <c r="H93" s="208"/>
      <c r="I93" s="208"/>
      <c r="J93" s="208"/>
    </row>
    <row r="94" s="187" customFormat="1" spans="3:10">
      <c r="C94" s="240"/>
      <c r="D94" s="240"/>
      <c r="E94" s="240"/>
      <c r="F94" s="208"/>
      <c r="G94" s="208"/>
      <c r="H94" s="208"/>
      <c r="I94" s="208"/>
      <c r="J94" s="208"/>
    </row>
    <row r="95" s="187" customFormat="1" spans="3:10">
      <c r="C95" s="240"/>
      <c r="D95" s="240"/>
      <c r="E95" s="240"/>
      <c r="F95" s="208"/>
      <c r="G95" s="208"/>
      <c r="H95" s="208"/>
      <c r="I95" s="208"/>
      <c r="J95" s="208"/>
    </row>
    <row r="96" s="187" customFormat="1" spans="3:10">
      <c r="C96" s="240"/>
      <c r="D96" s="240"/>
      <c r="E96" s="240"/>
      <c r="F96" s="208"/>
      <c r="G96" s="208"/>
      <c r="H96" s="208"/>
      <c r="I96" s="208"/>
      <c r="J96" s="208"/>
    </row>
  </sheetData>
  <mergeCells count="12">
    <mergeCell ref="A2:J2"/>
    <mergeCell ref="A3:F3"/>
    <mergeCell ref="C4:F4"/>
    <mergeCell ref="G4:J4"/>
    <mergeCell ref="H5:I5"/>
    <mergeCell ref="B7:F7"/>
    <mergeCell ref="A4:A6"/>
    <mergeCell ref="B4:B6"/>
    <mergeCell ref="F5:F6"/>
    <mergeCell ref="G5:G6"/>
    <mergeCell ref="J5:J6"/>
    <mergeCell ref="C5:E6"/>
  </mergeCells>
  <printOptions horizontalCentered="1"/>
  <pageMargins left="0.751388888888889" right="0.751388888888889" top="1" bottom="1" header="0.5" footer="0.5"/>
  <pageSetup paperSize="9" scale="74" fitToHeight="0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showGridLines="0" showZeros="0" workbookViewId="0">
      <selection activeCell="F1" sqref="F1:G1"/>
    </sheetView>
  </sheetViews>
  <sheetFormatPr defaultColWidth="9" defaultRowHeight="14.25" outlineLevelCol="6"/>
  <cols>
    <col min="1" max="1" width="36.125" style="217" customWidth="1"/>
    <col min="2" max="2" width="10.375" style="216" customWidth="1"/>
    <col min="3" max="3" width="28.625" style="217" customWidth="1"/>
    <col min="4" max="7" width="16.75" style="216" customWidth="1"/>
    <col min="8" max="16384" width="9" style="216"/>
  </cols>
  <sheetData>
    <row r="1" ht="12.75" customHeight="1" spans="6:7">
      <c r="F1" s="152" t="s">
        <v>214</v>
      </c>
      <c r="G1" s="152"/>
    </row>
    <row r="2" ht="36" customHeight="1" spans="1:7">
      <c r="A2" s="218" t="s">
        <v>215</v>
      </c>
      <c r="B2" s="218"/>
      <c r="C2" s="218"/>
      <c r="D2" s="218"/>
      <c r="E2" s="218"/>
      <c r="F2" s="218"/>
      <c r="G2" s="218"/>
    </row>
    <row r="3" ht="27" customHeight="1" spans="1:7">
      <c r="A3" s="219" t="s">
        <v>216</v>
      </c>
      <c r="B3" s="219"/>
      <c r="C3" s="220"/>
      <c r="D3" s="221"/>
      <c r="G3" s="168" t="s">
        <v>134</v>
      </c>
    </row>
    <row r="4" ht="16" customHeight="1" spans="1:7">
      <c r="A4" s="222" t="s">
        <v>217</v>
      </c>
      <c r="B4" s="223"/>
      <c r="C4" s="222" t="s">
        <v>218</v>
      </c>
      <c r="D4" s="224"/>
      <c r="E4" s="224"/>
      <c r="F4" s="224"/>
      <c r="G4" s="223"/>
    </row>
    <row r="5" ht="16" customHeight="1" spans="1:7">
      <c r="A5" s="225" t="s">
        <v>10</v>
      </c>
      <c r="B5" s="225" t="s">
        <v>11</v>
      </c>
      <c r="C5" s="225" t="s">
        <v>10</v>
      </c>
      <c r="D5" s="225" t="s">
        <v>113</v>
      </c>
      <c r="E5" s="225" t="s">
        <v>116</v>
      </c>
      <c r="F5" s="225" t="s">
        <v>117</v>
      </c>
      <c r="G5" s="225" t="s">
        <v>118</v>
      </c>
    </row>
    <row r="6" s="216" customFormat="1" ht="16" customHeight="1" spans="1:7">
      <c r="A6" s="226" t="s">
        <v>219</v>
      </c>
      <c r="B6" s="227">
        <v>65334</v>
      </c>
      <c r="C6" s="226" t="s">
        <v>220</v>
      </c>
      <c r="D6" s="225">
        <v>65934</v>
      </c>
      <c r="E6" s="227">
        <v>65334</v>
      </c>
      <c r="F6" s="227">
        <v>600</v>
      </c>
      <c r="G6" s="227">
        <v>0</v>
      </c>
    </row>
    <row r="7" s="216" customFormat="1" ht="16" customHeight="1" spans="1:7">
      <c r="A7" s="226" t="s">
        <v>221</v>
      </c>
      <c r="B7" s="227">
        <v>65334</v>
      </c>
      <c r="C7" s="226" t="s">
        <v>222</v>
      </c>
      <c r="D7" s="225">
        <v>10776</v>
      </c>
      <c r="E7" s="227">
        <v>10776</v>
      </c>
      <c r="F7" s="225"/>
      <c r="G7" s="225"/>
    </row>
    <row r="8" s="216" customFormat="1" ht="16" customHeight="1" spans="1:7">
      <c r="A8" s="228" t="s">
        <v>223</v>
      </c>
      <c r="B8" s="227"/>
      <c r="C8" s="226" t="s">
        <v>224</v>
      </c>
      <c r="D8" s="225">
        <v>0</v>
      </c>
      <c r="E8" s="227"/>
      <c r="F8" s="225"/>
      <c r="G8" s="225"/>
    </row>
    <row r="9" s="216" customFormat="1" ht="16" customHeight="1" spans="1:7">
      <c r="A9" s="226" t="s">
        <v>225</v>
      </c>
      <c r="B9" s="227">
        <v>0</v>
      </c>
      <c r="C9" s="226" t="s">
        <v>226</v>
      </c>
      <c r="D9" s="225">
        <v>0</v>
      </c>
      <c r="E9" s="227"/>
      <c r="F9" s="225"/>
      <c r="G9" s="225"/>
    </row>
    <row r="10" s="216" customFormat="1" ht="16" customHeight="1" spans="1:7">
      <c r="A10" s="226" t="s">
        <v>227</v>
      </c>
      <c r="B10" s="227">
        <v>600</v>
      </c>
      <c r="C10" s="226" t="s">
        <v>228</v>
      </c>
      <c r="D10" s="225">
        <v>80</v>
      </c>
      <c r="E10" s="227">
        <v>80</v>
      </c>
      <c r="F10" s="225"/>
      <c r="G10" s="225"/>
    </row>
    <row r="11" s="216" customFormat="1" ht="16" customHeight="1" spans="1:7">
      <c r="A11" s="226"/>
      <c r="B11" s="227"/>
      <c r="C11" s="226" t="s">
        <v>229</v>
      </c>
      <c r="D11" s="225">
        <v>0</v>
      </c>
      <c r="E11" s="227"/>
      <c r="F11" s="225"/>
      <c r="G11" s="225"/>
    </row>
    <row r="12" s="216" customFormat="1" ht="16" customHeight="1" spans="1:7">
      <c r="A12" s="226"/>
      <c r="B12" s="227"/>
      <c r="C12" s="226" t="s">
        <v>230</v>
      </c>
      <c r="D12" s="225">
        <v>16000</v>
      </c>
      <c r="E12" s="227">
        <v>16000</v>
      </c>
      <c r="F12" s="225"/>
      <c r="G12" s="225"/>
    </row>
    <row r="13" s="216" customFormat="1" ht="16" customHeight="1" spans="1:7">
      <c r="A13" s="226"/>
      <c r="B13" s="227"/>
      <c r="C13" s="226" t="s">
        <v>231</v>
      </c>
      <c r="D13" s="225">
        <v>0</v>
      </c>
      <c r="E13" s="227"/>
      <c r="F13" s="225"/>
      <c r="G13" s="225"/>
    </row>
    <row r="14" s="216" customFormat="1" ht="16" customHeight="1" spans="1:7">
      <c r="A14" s="226"/>
      <c r="B14" s="227"/>
      <c r="C14" s="226" t="s">
        <v>232</v>
      </c>
      <c r="D14" s="225">
        <v>1365</v>
      </c>
      <c r="E14" s="227">
        <v>1365</v>
      </c>
      <c r="F14" s="225"/>
      <c r="G14" s="225"/>
    </row>
    <row r="15" s="216" customFormat="1" ht="16" customHeight="1" spans="1:7">
      <c r="A15" s="226"/>
      <c r="B15" s="227"/>
      <c r="C15" s="226" t="s">
        <v>233</v>
      </c>
      <c r="D15" s="225">
        <v>77</v>
      </c>
      <c r="E15" s="227">
        <v>77</v>
      </c>
      <c r="F15" s="225"/>
      <c r="G15" s="225"/>
    </row>
    <row r="16" s="216" customFormat="1" ht="16" customHeight="1" spans="1:7">
      <c r="A16" s="226"/>
      <c r="B16" s="227"/>
      <c r="C16" s="226" t="s">
        <v>234</v>
      </c>
      <c r="D16" s="225">
        <v>2195</v>
      </c>
      <c r="E16" s="227">
        <v>2195</v>
      </c>
      <c r="F16" s="225"/>
      <c r="G16" s="225"/>
    </row>
    <row r="17" s="216" customFormat="1" ht="16" customHeight="1" spans="1:7">
      <c r="A17" s="226"/>
      <c r="B17" s="227"/>
      <c r="C17" s="226" t="s">
        <v>235</v>
      </c>
      <c r="D17" s="225">
        <v>27905</v>
      </c>
      <c r="E17" s="227">
        <v>27305</v>
      </c>
      <c r="F17" s="227">
        <v>600</v>
      </c>
      <c r="G17" s="225"/>
    </row>
    <row r="18" s="216" customFormat="1" ht="16" customHeight="1" spans="1:7">
      <c r="A18" s="226"/>
      <c r="B18" s="227"/>
      <c r="C18" s="228" t="s">
        <v>236</v>
      </c>
      <c r="D18" s="225">
        <v>0</v>
      </c>
      <c r="E18" s="227"/>
      <c r="F18" s="225"/>
      <c r="G18" s="225"/>
    </row>
    <row r="19" s="216" customFormat="1" ht="16" customHeight="1" spans="1:7">
      <c r="A19" s="226"/>
      <c r="B19" s="227"/>
      <c r="C19" s="226" t="s">
        <v>237</v>
      </c>
      <c r="D19" s="225">
        <v>70</v>
      </c>
      <c r="E19" s="227">
        <v>70</v>
      </c>
      <c r="F19" s="225"/>
      <c r="G19" s="225"/>
    </row>
    <row r="20" s="216" customFormat="1" ht="16" customHeight="1" spans="1:7">
      <c r="A20" s="226"/>
      <c r="B20" s="227"/>
      <c r="C20" s="226" t="s">
        <v>238</v>
      </c>
      <c r="D20" s="225">
        <v>5060</v>
      </c>
      <c r="E20" s="227">
        <v>5060</v>
      </c>
      <c r="F20" s="225"/>
      <c r="G20" s="225"/>
    </row>
    <row r="21" s="216" customFormat="1" ht="16" customHeight="1" spans="1:7">
      <c r="A21" s="226"/>
      <c r="B21" s="227"/>
      <c r="C21" s="226" t="s">
        <v>239</v>
      </c>
      <c r="D21" s="225">
        <v>0</v>
      </c>
      <c r="E21" s="227"/>
      <c r="F21" s="225"/>
      <c r="G21" s="225"/>
    </row>
    <row r="22" s="216" customFormat="1" ht="16" customHeight="1" spans="1:7">
      <c r="A22" s="226"/>
      <c r="B22" s="227"/>
      <c r="C22" s="226" t="s">
        <v>240</v>
      </c>
      <c r="D22" s="225">
        <v>25</v>
      </c>
      <c r="E22" s="227">
        <v>25</v>
      </c>
      <c r="F22" s="225"/>
      <c r="G22" s="225"/>
    </row>
    <row r="23" s="216" customFormat="1" ht="16" customHeight="1" spans="1:7">
      <c r="A23" s="226"/>
      <c r="B23" s="227"/>
      <c r="C23" s="226" t="s">
        <v>241</v>
      </c>
      <c r="D23" s="225">
        <v>0</v>
      </c>
      <c r="E23" s="227"/>
      <c r="F23" s="225"/>
      <c r="G23" s="225"/>
    </row>
    <row r="24" s="216" customFormat="1" ht="16" customHeight="1" spans="1:7">
      <c r="A24" s="226"/>
      <c r="B24" s="227"/>
      <c r="C24" s="226" t="s">
        <v>242</v>
      </c>
      <c r="D24" s="225">
        <v>500</v>
      </c>
      <c r="E24" s="227">
        <v>500</v>
      </c>
      <c r="F24" s="225"/>
      <c r="G24" s="225"/>
    </row>
    <row r="25" s="216" customFormat="1" ht="16" customHeight="1" spans="1:7">
      <c r="A25" s="226"/>
      <c r="B25" s="227"/>
      <c r="C25" s="226" t="s">
        <v>243</v>
      </c>
      <c r="D25" s="225">
        <v>191</v>
      </c>
      <c r="E25" s="227">
        <v>191</v>
      </c>
      <c r="F25" s="225"/>
      <c r="G25" s="225"/>
    </row>
    <row r="26" s="216" customFormat="1" ht="16" customHeight="1" spans="1:7">
      <c r="A26" s="226"/>
      <c r="B26" s="227"/>
      <c r="C26" s="226" t="s">
        <v>244</v>
      </c>
      <c r="D26" s="225">
        <v>0</v>
      </c>
      <c r="E26" s="227"/>
      <c r="F26" s="225"/>
      <c r="G26" s="225"/>
    </row>
    <row r="27" s="216" customFormat="1" ht="16" customHeight="1" spans="1:7">
      <c r="A27" s="226"/>
      <c r="B27" s="227"/>
      <c r="C27" s="226" t="s">
        <v>245</v>
      </c>
      <c r="D27" s="225">
        <v>690</v>
      </c>
      <c r="E27" s="227">
        <v>690</v>
      </c>
      <c r="F27" s="225"/>
      <c r="G27" s="225"/>
    </row>
    <row r="28" s="216" customFormat="1" ht="16" customHeight="1" spans="1:7">
      <c r="A28" s="226"/>
      <c r="B28" s="227"/>
      <c r="C28" s="226" t="s">
        <v>246</v>
      </c>
      <c r="D28" s="225">
        <v>0</v>
      </c>
      <c r="E28" s="227"/>
      <c r="F28" s="225"/>
      <c r="G28" s="225"/>
    </row>
    <row r="29" s="216" customFormat="1" ht="16" customHeight="1" spans="1:7">
      <c r="A29" s="226"/>
      <c r="B29" s="227"/>
      <c r="C29" s="226" t="s">
        <v>247</v>
      </c>
      <c r="D29" s="225">
        <v>1000</v>
      </c>
      <c r="E29" s="227">
        <v>1000</v>
      </c>
      <c r="F29" s="225"/>
      <c r="G29" s="225"/>
    </row>
    <row r="30" s="216" customFormat="1" ht="16" customHeight="1" spans="1:7">
      <c r="A30" s="226"/>
      <c r="B30" s="227"/>
      <c r="C30" s="226"/>
      <c r="D30" s="225">
        <v>0</v>
      </c>
      <c r="E30" s="227"/>
      <c r="F30" s="225"/>
      <c r="G30" s="225"/>
    </row>
    <row r="31" ht="16" customHeight="1" spans="1:7">
      <c r="A31" s="226"/>
      <c r="B31" s="227"/>
      <c r="C31" s="226" t="s">
        <v>248</v>
      </c>
      <c r="D31" s="225"/>
      <c r="E31" s="227"/>
      <c r="F31" s="225"/>
      <c r="G31" s="225"/>
    </row>
    <row r="32" s="216" customFormat="1" ht="16" customHeight="1" spans="1:7">
      <c r="A32" s="226" t="s">
        <v>249</v>
      </c>
      <c r="B32" s="227">
        <v>65934</v>
      </c>
      <c r="C32" s="226" t="s">
        <v>250</v>
      </c>
      <c r="D32" s="225">
        <v>65934</v>
      </c>
      <c r="E32" s="227">
        <v>65334</v>
      </c>
      <c r="F32" s="227">
        <v>600</v>
      </c>
      <c r="G32" s="225"/>
    </row>
  </sheetData>
  <sheetProtection formatCells="0" formatColumns="0" formatRows="0"/>
  <mergeCells count="5">
    <mergeCell ref="F1:G1"/>
    <mergeCell ref="A2:G2"/>
    <mergeCell ref="A3:B3"/>
    <mergeCell ref="A4:B4"/>
    <mergeCell ref="C4:G4"/>
  </mergeCells>
  <printOptions horizontalCentered="1"/>
  <pageMargins left="0.354166666666667" right="0.354166666666667" top="0.393055555555556" bottom="0.196527777777778" header="0.511805555555556" footer="0.511805555555556"/>
  <pageSetup paperSize="9" orientation="landscape" horizont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5"/>
  <sheetViews>
    <sheetView workbookViewId="0">
      <selection activeCell="K1" sqref="K1:L1"/>
    </sheetView>
  </sheetViews>
  <sheetFormatPr defaultColWidth="9" defaultRowHeight="14.25"/>
  <cols>
    <col min="1" max="1" width="7.75" style="188" customWidth="1"/>
    <col min="2" max="2" width="16" style="187" customWidth="1"/>
    <col min="3" max="5" width="4.125" style="187" customWidth="1"/>
    <col min="6" max="6" width="28.5" style="187" customWidth="1"/>
    <col min="7" max="12" width="12.625" style="187" customWidth="1"/>
    <col min="13" max="16384" width="9" style="187"/>
  </cols>
  <sheetData>
    <row r="1" s="187" customFormat="1" ht="19" customHeight="1" spans="1:12">
      <c r="A1" s="188"/>
      <c r="K1" s="152" t="s">
        <v>251</v>
      </c>
      <c r="L1" s="152"/>
    </row>
    <row r="2" s="187" customFormat="1" ht="36" customHeight="1" spans="1:12">
      <c r="A2" s="189" t="s">
        <v>252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</row>
    <row r="3" s="187" customFormat="1" ht="26" customHeight="1" spans="1:12">
      <c r="A3" s="190" t="s">
        <v>110</v>
      </c>
      <c r="B3" s="190"/>
      <c r="C3" s="190"/>
      <c r="D3" s="190"/>
      <c r="E3" s="190"/>
      <c r="F3" s="190"/>
      <c r="G3" s="191"/>
      <c r="H3" s="191"/>
      <c r="I3" s="209"/>
      <c r="J3" s="209"/>
      <c r="K3" s="209"/>
      <c r="L3" s="210" t="s">
        <v>134</v>
      </c>
    </row>
    <row r="4" s="187" customFormat="1" ht="21" customHeight="1" spans="1:12">
      <c r="A4" s="71" t="s">
        <v>111</v>
      </c>
      <c r="B4" s="71" t="s">
        <v>112</v>
      </c>
      <c r="C4" s="192" t="s">
        <v>135</v>
      </c>
      <c r="D4" s="192"/>
      <c r="E4" s="192"/>
      <c r="F4" s="192"/>
      <c r="G4" s="192" t="s">
        <v>136</v>
      </c>
      <c r="H4" s="192"/>
      <c r="I4" s="192"/>
      <c r="J4" s="192"/>
      <c r="K4" s="192"/>
      <c r="L4" s="192"/>
    </row>
    <row r="5" s="187" customFormat="1" ht="19" customHeight="1" spans="1:12">
      <c r="A5" s="71"/>
      <c r="B5" s="71"/>
      <c r="C5" s="192" t="s">
        <v>137</v>
      </c>
      <c r="D5" s="192"/>
      <c r="E5" s="192"/>
      <c r="F5" s="192" t="s">
        <v>138</v>
      </c>
      <c r="G5" s="192" t="s">
        <v>113</v>
      </c>
      <c r="H5" s="193" t="s">
        <v>139</v>
      </c>
      <c r="I5" s="192"/>
      <c r="J5" s="192"/>
      <c r="K5" s="192"/>
      <c r="L5" s="211" t="s">
        <v>140</v>
      </c>
    </row>
    <row r="6" s="187" customFormat="1" ht="24" customHeight="1" spans="1:12">
      <c r="A6" s="71"/>
      <c r="B6" s="71"/>
      <c r="C6" s="192"/>
      <c r="D6" s="192"/>
      <c r="E6" s="192"/>
      <c r="F6" s="192"/>
      <c r="G6" s="192"/>
      <c r="H6" s="194" t="s">
        <v>253</v>
      </c>
      <c r="I6" s="212"/>
      <c r="J6" s="198" t="s">
        <v>254</v>
      </c>
      <c r="K6" s="195"/>
      <c r="L6" s="213"/>
    </row>
    <row r="7" s="187" customFormat="1" ht="27" customHeight="1" spans="1:12">
      <c r="A7" s="71"/>
      <c r="B7" s="71"/>
      <c r="C7" s="192"/>
      <c r="D7" s="192"/>
      <c r="E7" s="192"/>
      <c r="F7" s="192"/>
      <c r="G7" s="192"/>
      <c r="H7" s="195" t="s">
        <v>141</v>
      </c>
      <c r="I7" s="214" t="s">
        <v>255</v>
      </c>
      <c r="J7" s="138" t="s">
        <v>256</v>
      </c>
      <c r="K7" s="215" t="s">
        <v>257</v>
      </c>
      <c r="L7" s="212"/>
    </row>
    <row r="8" s="187" customFormat="1" ht="22" customHeight="1" spans="1:12">
      <c r="A8" s="196">
        <v>101</v>
      </c>
      <c r="B8" s="197" t="s">
        <v>113</v>
      </c>
      <c r="C8" s="198"/>
      <c r="D8" s="198"/>
      <c r="E8" s="198"/>
      <c r="F8" s="195"/>
      <c r="G8" s="199">
        <f>SUM(G9:G62)</f>
        <v>65334</v>
      </c>
      <c r="H8" s="199">
        <f>SUM(H9:H62)</f>
        <v>249</v>
      </c>
      <c r="I8" s="199"/>
      <c r="J8" s="199">
        <f>SUM(J9:J62)</f>
        <v>2931</v>
      </c>
      <c r="K8" s="199">
        <f>SUM(K9:K62)</f>
        <v>15</v>
      </c>
      <c r="L8" s="199">
        <f>SUM(L9:L62)</f>
        <v>62139</v>
      </c>
    </row>
    <row r="9" s="187" customFormat="1" ht="27" customHeight="1" spans="1:12">
      <c r="A9" s="200">
        <v>101001</v>
      </c>
      <c r="B9" s="201" t="s">
        <v>216</v>
      </c>
      <c r="C9" s="202" t="s">
        <v>143</v>
      </c>
      <c r="D9" s="203" t="s">
        <v>144</v>
      </c>
      <c r="E9" s="203" t="s">
        <v>145</v>
      </c>
      <c r="F9" s="125" t="s">
        <v>146</v>
      </c>
      <c r="G9" s="126">
        <v>3227</v>
      </c>
      <c r="H9" s="126">
        <v>222</v>
      </c>
      <c r="I9" s="126"/>
      <c r="J9" s="126">
        <v>2433</v>
      </c>
      <c r="K9" s="126"/>
      <c r="L9" s="126">
        <v>572</v>
      </c>
    </row>
    <row r="10" s="187" customFormat="1" ht="27" customHeight="1" spans="1:12">
      <c r="A10" s="200">
        <v>101001</v>
      </c>
      <c r="B10" s="201" t="s">
        <v>216</v>
      </c>
      <c r="C10" s="202" t="s">
        <v>143</v>
      </c>
      <c r="D10" s="203" t="s">
        <v>144</v>
      </c>
      <c r="E10" s="203" t="s">
        <v>147</v>
      </c>
      <c r="F10" s="204" t="s">
        <v>148</v>
      </c>
      <c r="G10" s="126">
        <v>2489</v>
      </c>
      <c r="H10" s="126"/>
      <c r="I10" s="126"/>
      <c r="J10" s="126"/>
      <c r="K10" s="126"/>
      <c r="L10" s="126">
        <v>2489</v>
      </c>
    </row>
    <row r="11" s="187" customFormat="1" ht="27" customHeight="1" spans="1:12">
      <c r="A11" s="200">
        <v>101001</v>
      </c>
      <c r="B11" s="201" t="s">
        <v>216</v>
      </c>
      <c r="C11" s="123">
        <v>201</v>
      </c>
      <c r="D11" s="127" t="s">
        <v>144</v>
      </c>
      <c r="E11" s="124" t="s">
        <v>149</v>
      </c>
      <c r="F11" s="125" t="s">
        <v>150</v>
      </c>
      <c r="G11" s="126">
        <v>60</v>
      </c>
      <c r="H11" s="126"/>
      <c r="I11" s="126"/>
      <c r="J11" s="126"/>
      <c r="K11" s="126"/>
      <c r="L11" s="126">
        <v>60</v>
      </c>
    </row>
    <row r="12" s="187" customFormat="1" ht="27" customHeight="1" spans="1:12">
      <c r="A12" s="200">
        <v>101001</v>
      </c>
      <c r="B12" s="201" t="s">
        <v>216</v>
      </c>
      <c r="C12" s="123">
        <v>201</v>
      </c>
      <c r="D12" s="124" t="s">
        <v>151</v>
      </c>
      <c r="E12" s="124" t="s">
        <v>152</v>
      </c>
      <c r="F12" s="125" t="s">
        <v>153</v>
      </c>
      <c r="G12" s="126">
        <v>48</v>
      </c>
      <c r="H12" s="126"/>
      <c r="I12" s="126"/>
      <c r="J12" s="126"/>
      <c r="K12" s="126"/>
      <c r="L12" s="126">
        <v>48</v>
      </c>
    </row>
    <row r="13" s="187" customFormat="1" ht="27" customHeight="1" spans="1:12">
      <c r="A13" s="200">
        <v>101001</v>
      </c>
      <c r="B13" s="201" t="s">
        <v>216</v>
      </c>
      <c r="C13" s="202" t="s">
        <v>143</v>
      </c>
      <c r="D13" s="203" t="s">
        <v>151</v>
      </c>
      <c r="E13" s="203" t="s">
        <v>154</v>
      </c>
      <c r="F13" s="204" t="s">
        <v>155</v>
      </c>
      <c r="G13" s="126">
        <v>452</v>
      </c>
      <c r="H13" s="126"/>
      <c r="I13" s="126"/>
      <c r="J13" s="126"/>
      <c r="K13" s="126"/>
      <c r="L13" s="126">
        <v>452</v>
      </c>
    </row>
    <row r="14" s="187" customFormat="1" ht="27" customHeight="1" spans="1:12">
      <c r="A14" s="200">
        <v>101001</v>
      </c>
      <c r="B14" s="201" t="s">
        <v>216</v>
      </c>
      <c r="C14" s="202" t="s">
        <v>143</v>
      </c>
      <c r="D14" s="203" t="s">
        <v>152</v>
      </c>
      <c r="E14" s="203" t="s">
        <v>154</v>
      </c>
      <c r="F14" s="204" t="s">
        <v>156</v>
      </c>
      <c r="G14" s="126">
        <v>200</v>
      </c>
      <c r="H14" s="126"/>
      <c r="I14" s="126"/>
      <c r="J14" s="126"/>
      <c r="K14" s="126"/>
      <c r="L14" s="126">
        <v>200</v>
      </c>
    </row>
    <row r="15" s="187" customFormat="1" ht="27" customHeight="1" spans="1:12">
      <c r="A15" s="200">
        <v>101001</v>
      </c>
      <c r="B15" s="201" t="s">
        <v>216</v>
      </c>
      <c r="C15" s="202" t="s">
        <v>143</v>
      </c>
      <c r="D15" s="203" t="s">
        <v>149</v>
      </c>
      <c r="E15" s="203" t="s">
        <v>147</v>
      </c>
      <c r="F15" s="204" t="s">
        <v>148</v>
      </c>
      <c r="G15" s="126">
        <v>2000</v>
      </c>
      <c r="H15" s="126"/>
      <c r="I15" s="126"/>
      <c r="J15" s="126"/>
      <c r="K15" s="126"/>
      <c r="L15" s="126">
        <v>2000</v>
      </c>
    </row>
    <row r="16" s="187" customFormat="1" ht="27" customHeight="1" spans="1:12">
      <c r="A16" s="200">
        <v>101001</v>
      </c>
      <c r="B16" s="201" t="s">
        <v>216</v>
      </c>
      <c r="C16" s="202" t="s">
        <v>143</v>
      </c>
      <c r="D16" s="203" t="s">
        <v>149</v>
      </c>
      <c r="E16" s="203" t="s">
        <v>157</v>
      </c>
      <c r="F16" s="204" t="s">
        <v>158</v>
      </c>
      <c r="G16" s="126">
        <v>90</v>
      </c>
      <c r="H16" s="126"/>
      <c r="I16" s="126"/>
      <c r="J16" s="126"/>
      <c r="K16" s="126"/>
      <c r="L16" s="126">
        <v>90</v>
      </c>
    </row>
    <row r="17" s="187" customFormat="1" ht="27" customHeight="1" spans="1:12">
      <c r="A17" s="200">
        <v>101001</v>
      </c>
      <c r="B17" s="201" t="s">
        <v>216</v>
      </c>
      <c r="C17" s="202" t="s">
        <v>143</v>
      </c>
      <c r="D17" s="203" t="s">
        <v>157</v>
      </c>
      <c r="E17" s="203" t="s">
        <v>151</v>
      </c>
      <c r="F17" s="204" t="s">
        <v>159</v>
      </c>
      <c r="G17" s="126">
        <v>300</v>
      </c>
      <c r="H17" s="126"/>
      <c r="I17" s="126"/>
      <c r="J17" s="126"/>
      <c r="K17" s="126"/>
      <c r="L17" s="126">
        <v>300</v>
      </c>
    </row>
    <row r="18" s="187" customFormat="1" ht="27" customHeight="1" spans="1:12">
      <c r="A18" s="200">
        <v>101001</v>
      </c>
      <c r="B18" s="201" t="s">
        <v>216</v>
      </c>
      <c r="C18" s="202" t="s">
        <v>143</v>
      </c>
      <c r="D18" s="203" t="s">
        <v>160</v>
      </c>
      <c r="E18" s="203" t="s">
        <v>151</v>
      </c>
      <c r="F18" s="204" t="s">
        <v>161</v>
      </c>
      <c r="G18" s="126">
        <v>18</v>
      </c>
      <c r="H18" s="126"/>
      <c r="I18" s="126"/>
      <c r="J18" s="126"/>
      <c r="K18" s="126"/>
      <c r="L18" s="126">
        <v>18</v>
      </c>
    </row>
    <row r="19" s="187" customFormat="1" ht="27" customHeight="1" spans="1:12">
      <c r="A19" s="200">
        <v>101001</v>
      </c>
      <c r="B19" s="201" t="s">
        <v>216</v>
      </c>
      <c r="C19" s="202" t="s">
        <v>143</v>
      </c>
      <c r="D19" s="203" t="s">
        <v>160</v>
      </c>
      <c r="E19" s="203" t="s">
        <v>154</v>
      </c>
      <c r="F19" s="204" t="s">
        <v>162</v>
      </c>
      <c r="G19" s="126">
        <v>36</v>
      </c>
      <c r="H19" s="126"/>
      <c r="I19" s="126"/>
      <c r="J19" s="126"/>
      <c r="K19" s="126"/>
      <c r="L19" s="126">
        <v>36</v>
      </c>
    </row>
    <row r="20" s="187" customFormat="1" ht="27" customHeight="1" spans="1:12">
      <c r="A20" s="200">
        <v>101001</v>
      </c>
      <c r="B20" s="201" t="s">
        <v>216</v>
      </c>
      <c r="C20" s="202" t="s">
        <v>143</v>
      </c>
      <c r="D20" s="203" t="s">
        <v>163</v>
      </c>
      <c r="E20" s="203" t="s">
        <v>157</v>
      </c>
      <c r="F20" s="204" t="s">
        <v>164</v>
      </c>
      <c r="G20" s="126">
        <v>1300</v>
      </c>
      <c r="H20" s="126"/>
      <c r="I20" s="126"/>
      <c r="J20" s="126"/>
      <c r="K20" s="126"/>
      <c r="L20" s="126">
        <v>1300</v>
      </c>
    </row>
    <row r="21" s="187" customFormat="1" ht="27" customHeight="1" spans="1:12">
      <c r="A21" s="200">
        <v>101001</v>
      </c>
      <c r="B21" s="201" t="s">
        <v>216</v>
      </c>
      <c r="C21" s="202" t="s">
        <v>143</v>
      </c>
      <c r="D21" s="203" t="s">
        <v>165</v>
      </c>
      <c r="E21" s="203" t="s">
        <v>149</v>
      </c>
      <c r="F21" s="204" t="s">
        <v>166</v>
      </c>
      <c r="G21" s="126">
        <v>77</v>
      </c>
      <c r="H21" s="126">
        <v>27</v>
      </c>
      <c r="I21" s="126"/>
      <c r="J21" s="126"/>
      <c r="K21" s="126"/>
      <c r="L21" s="126">
        <v>50</v>
      </c>
    </row>
    <row r="22" s="187" customFormat="1" ht="27" customHeight="1" spans="1:12">
      <c r="A22" s="200">
        <v>101001</v>
      </c>
      <c r="B22" s="201" t="s">
        <v>216</v>
      </c>
      <c r="C22" s="202" t="s">
        <v>143</v>
      </c>
      <c r="D22" s="203" t="s">
        <v>165</v>
      </c>
      <c r="E22" s="203" t="s">
        <v>154</v>
      </c>
      <c r="F22" s="204" t="s">
        <v>167</v>
      </c>
      <c r="G22" s="126">
        <v>47</v>
      </c>
      <c r="H22" s="126"/>
      <c r="I22" s="126"/>
      <c r="J22" s="126"/>
      <c r="K22" s="126"/>
      <c r="L22" s="126">
        <v>47</v>
      </c>
    </row>
    <row r="23" s="187" customFormat="1" ht="27" customHeight="1" spans="1:12">
      <c r="A23" s="200">
        <v>101001</v>
      </c>
      <c r="B23" s="201" t="s">
        <v>216</v>
      </c>
      <c r="C23" s="202" t="s">
        <v>143</v>
      </c>
      <c r="D23" s="203" t="s">
        <v>168</v>
      </c>
      <c r="E23" s="203" t="s">
        <v>151</v>
      </c>
      <c r="F23" s="204" t="s">
        <v>169</v>
      </c>
      <c r="G23" s="126">
        <v>300</v>
      </c>
      <c r="H23" s="126"/>
      <c r="I23" s="126"/>
      <c r="J23" s="126"/>
      <c r="K23" s="126"/>
      <c r="L23" s="126">
        <v>300</v>
      </c>
    </row>
    <row r="24" s="187" customFormat="1" ht="27" customHeight="1" spans="1:12">
      <c r="A24" s="200">
        <v>101001</v>
      </c>
      <c r="B24" s="201" t="s">
        <v>216</v>
      </c>
      <c r="C24" s="202" t="s">
        <v>143</v>
      </c>
      <c r="D24" s="203" t="s">
        <v>170</v>
      </c>
      <c r="E24" s="203" t="s">
        <v>154</v>
      </c>
      <c r="F24" s="204" t="s">
        <v>171</v>
      </c>
      <c r="G24" s="126">
        <v>37</v>
      </c>
      <c r="H24" s="126"/>
      <c r="I24" s="126"/>
      <c r="J24" s="126"/>
      <c r="K24" s="126"/>
      <c r="L24" s="126">
        <v>37</v>
      </c>
    </row>
    <row r="25" s="187" customFormat="1" ht="27" customHeight="1" spans="1:12">
      <c r="A25" s="200">
        <v>101001</v>
      </c>
      <c r="B25" s="201" t="s">
        <v>216</v>
      </c>
      <c r="C25" s="202" t="s">
        <v>143</v>
      </c>
      <c r="D25" s="203" t="s">
        <v>172</v>
      </c>
      <c r="E25" s="203" t="s">
        <v>151</v>
      </c>
      <c r="F25" s="205" t="s">
        <v>173</v>
      </c>
      <c r="G25" s="126">
        <v>5</v>
      </c>
      <c r="H25" s="126"/>
      <c r="I25" s="126"/>
      <c r="J25" s="126"/>
      <c r="K25" s="126"/>
      <c r="L25" s="126">
        <v>5</v>
      </c>
    </row>
    <row r="26" s="187" customFormat="1" ht="27" customHeight="1" spans="1:12">
      <c r="A26" s="200">
        <v>101001</v>
      </c>
      <c r="B26" s="201" t="s">
        <v>216</v>
      </c>
      <c r="C26" s="202" t="s">
        <v>143</v>
      </c>
      <c r="D26" s="203">
        <v>38</v>
      </c>
      <c r="E26" s="203" t="s">
        <v>152</v>
      </c>
      <c r="F26" s="204" t="s">
        <v>174</v>
      </c>
      <c r="G26" s="126">
        <v>10</v>
      </c>
      <c r="H26" s="126"/>
      <c r="I26" s="126"/>
      <c r="J26" s="126"/>
      <c r="K26" s="126"/>
      <c r="L26" s="126">
        <v>10</v>
      </c>
    </row>
    <row r="27" s="187" customFormat="1" ht="27" customHeight="1" spans="1:12">
      <c r="A27" s="200">
        <v>101001</v>
      </c>
      <c r="B27" s="201" t="s">
        <v>216</v>
      </c>
      <c r="C27" s="202" t="s">
        <v>143</v>
      </c>
      <c r="D27" s="203">
        <v>38</v>
      </c>
      <c r="E27" s="203">
        <v>10</v>
      </c>
      <c r="F27" s="204" t="s">
        <v>175</v>
      </c>
      <c r="G27" s="126">
        <v>30</v>
      </c>
      <c r="H27" s="126"/>
      <c r="I27" s="126"/>
      <c r="J27" s="126"/>
      <c r="K27" s="126"/>
      <c r="L27" s="126">
        <v>30</v>
      </c>
    </row>
    <row r="28" s="187" customFormat="1" ht="27" customHeight="1" spans="1:12">
      <c r="A28" s="200">
        <v>101001</v>
      </c>
      <c r="B28" s="201" t="s">
        <v>216</v>
      </c>
      <c r="C28" s="123">
        <v>201</v>
      </c>
      <c r="D28" s="127">
        <v>38</v>
      </c>
      <c r="E28" s="203">
        <v>15</v>
      </c>
      <c r="F28" s="204" t="s">
        <v>176</v>
      </c>
      <c r="G28" s="126">
        <v>30</v>
      </c>
      <c r="H28" s="126"/>
      <c r="I28" s="126"/>
      <c r="J28" s="126"/>
      <c r="K28" s="126"/>
      <c r="L28" s="126">
        <v>30</v>
      </c>
    </row>
    <row r="29" s="187" customFormat="1" ht="27" customHeight="1" spans="1:12">
      <c r="A29" s="200">
        <v>101001</v>
      </c>
      <c r="B29" s="201" t="s">
        <v>216</v>
      </c>
      <c r="C29" s="123">
        <v>201</v>
      </c>
      <c r="D29" s="127">
        <v>38</v>
      </c>
      <c r="E29" s="127">
        <v>99</v>
      </c>
      <c r="F29" s="204" t="s">
        <v>177</v>
      </c>
      <c r="G29" s="126">
        <v>20</v>
      </c>
      <c r="H29" s="126"/>
      <c r="I29" s="126"/>
      <c r="J29" s="126"/>
      <c r="K29" s="126"/>
      <c r="L29" s="126">
        <v>20</v>
      </c>
    </row>
    <row r="30" s="187" customFormat="1" ht="27" customHeight="1" spans="1:12">
      <c r="A30" s="200">
        <v>101001</v>
      </c>
      <c r="B30" s="201" t="s">
        <v>216</v>
      </c>
      <c r="C30" s="123">
        <v>204</v>
      </c>
      <c r="D30" s="127">
        <v>99</v>
      </c>
      <c r="E30" s="127">
        <v>99</v>
      </c>
      <c r="F30" s="204" t="s">
        <v>178</v>
      </c>
      <c r="G30" s="126">
        <v>80</v>
      </c>
      <c r="H30" s="126"/>
      <c r="I30" s="126"/>
      <c r="J30" s="126"/>
      <c r="K30" s="126"/>
      <c r="L30" s="126">
        <v>80</v>
      </c>
    </row>
    <row r="31" s="187" customFormat="1" ht="27" customHeight="1" spans="1:12">
      <c r="A31" s="200">
        <v>101001</v>
      </c>
      <c r="B31" s="201" t="s">
        <v>216</v>
      </c>
      <c r="C31" s="123">
        <v>206</v>
      </c>
      <c r="D31" s="127" t="s">
        <v>154</v>
      </c>
      <c r="E31" s="127">
        <v>99</v>
      </c>
      <c r="F31" s="204" t="s">
        <v>179</v>
      </c>
      <c r="G31" s="126">
        <v>16000</v>
      </c>
      <c r="H31" s="126"/>
      <c r="I31" s="126"/>
      <c r="J31" s="126"/>
      <c r="K31" s="126"/>
      <c r="L31" s="126">
        <v>16000</v>
      </c>
    </row>
    <row r="32" s="187" customFormat="1" ht="27" customHeight="1" spans="1:12">
      <c r="A32" s="200">
        <v>101001</v>
      </c>
      <c r="B32" s="201" t="s">
        <v>216</v>
      </c>
      <c r="C32" s="123">
        <v>208</v>
      </c>
      <c r="D32" s="262" t="s">
        <v>145</v>
      </c>
      <c r="E32" s="124" t="s">
        <v>180</v>
      </c>
      <c r="F32" s="204" t="s">
        <v>181</v>
      </c>
      <c r="G32" s="126">
        <v>400</v>
      </c>
      <c r="H32" s="126"/>
      <c r="I32" s="126"/>
      <c r="J32" s="126"/>
      <c r="K32" s="126"/>
      <c r="L32" s="126">
        <v>400</v>
      </c>
    </row>
    <row r="33" s="187" customFormat="1" ht="27" customHeight="1" spans="1:12">
      <c r="A33" s="200">
        <v>101001</v>
      </c>
      <c r="B33" s="201" t="s">
        <v>216</v>
      </c>
      <c r="C33" s="123">
        <v>208</v>
      </c>
      <c r="D33" s="124" t="s">
        <v>145</v>
      </c>
      <c r="E33" s="127">
        <v>99</v>
      </c>
      <c r="F33" s="204" t="s">
        <v>182</v>
      </c>
      <c r="G33" s="126">
        <v>340</v>
      </c>
      <c r="H33" s="126"/>
      <c r="I33" s="126"/>
      <c r="J33" s="126"/>
      <c r="K33" s="126"/>
      <c r="L33" s="126">
        <v>340</v>
      </c>
    </row>
    <row r="34" s="187" customFormat="1" ht="27" customHeight="1" spans="1:12">
      <c r="A34" s="200">
        <v>101001</v>
      </c>
      <c r="B34" s="201" t="s">
        <v>216</v>
      </c>
      <c r="C34" s="123">
        <v>208</v>
      </c>
      <c r="D34" s="124" t="s">
        <v>147</v>
      </c>
      <c r="E34" s="124">
        <v>99</v>
      </c>
      <c r="F34" s="204" t="s">
        <v>183</v>
      </c>
      <c r="G34" s="126">
        <v>380</v>
      </c>
      <c r="H34" s="126"/>
      <c r="I34" s="126"/>
      <c r="J34" s="126"/>
      <c r="K34" s="126"/>
      <c r="L34" s="126">
        <v>380</v>
      </c>
    </row>
    <row r="35" s="187" customFormat="1" ht="27" customHeight="1" spans="1:12">
      <c r="A35" s="200">
        <v>101001</v>
      </c>
      <c r="B35" s="201" t="s">
        <v>216</v>
      </c>
      <c r="C35" s="123">
        <v>208</v>
      </c>
      <c r="D35" s="124" t="s">
        <v>152</v>
      </c>
      <c r="E35" s="262" t="s">
        <v>147</v>
      </c>
      <c r="F35" s="204" t="s">
        <v>184</v>
      </c>
      <c r="G35" s="126">
        <v>12</v>
      </c>
      <c r="H35" s="126"/>
      <c r="I35" s="126"/>
      <c r="J35" s="126"/>
      <c r="K35" s="126">
        <v>12</v>
      </c>
      <c r="L35" s="126">
        <v>0</v>
      </c>
    </row>
    <row r="36" s="187" customFormat="1" ht="27" customHeight="1" spans="1:12">
      <c r="A36" s="200">
        <v>101001</v>
      </c>
      <c r="B36" s="201" t="s">
        <v>216</v>
      </c>
      <c r="C36" s="123">
        <v>208</v>
      </c>
      <c r="D36" s="124" t="s">
        <v>152</v>
      </c>
      <c r="E36" s="262" t="s">
        <v>152</v>
      </c>
      <c r="F36" s="204" t="s">
        <v>185</v>
      </c>
      <c r="G36" s="126">
        <v>130</v>
      </c>
      <c r="H36" s="126"/>
      <c r="I36" s="126"/>
      <c r="J36" s="126">
        <v>130</v>
      </c>
      <c r="K36" s="126"/>
      <c r="L36" s="126">
        <v>0</v>
      </c>
    </row>
    <row r="37" s="187" customFormat="1" ht="27" customHeight="1" spans="1:12">
      <c r="A37" s="200">
        <v>101001</v>
      </c>
      <c r="B37" s="201" t="s">
        <v>216</v>
      </c>
      <c r="C37" s="123">
        <v>208</v>
      </c>
      <c r="D37" s="124" t="s">
        <v>152</v>
      </c>
      <c r="E37" s="262" t="s">
        <v>152</v>
      </c>
      <c r="F37" s="204" t="s">
        <v>186</v>
      </c>
      <c r="G37" s="126">
        <v>85</v>
      </c>
      <c r="H37" s="126"/>
      <c r="I37" s="126"/>
      <c r="J37" s="126">
        <v>85</v>
      </c>
      <c r="K37" s="126"/>
      <c r="L37" s="126">
        <v>0</v>
      </c>
    </row>
    <row r="38" s="187" customFormat="1" ht="27" customHeight="1" spans="1:12">
      <c r="A38" s="200">
        <v>101001</v>
      </c>
      <c r="B38" s="201" t="s">
        <v>216</v>
      </c>
      <c r="C38" s="123">
        <v>208</v>
      </c>
      <c r="D38" s="124" t="s">
        <v>152</v>
      </c>
      <c r="E38" s="124" t="s">
        <v>154</v>
      </c>
      <c r="F38" s="125" t="s">
        <v>187</v>
      </c>
      <c r="G38" s="126">
        <v>3</v>
      </c>
      <c r="H38" s="126"/>
      <c r="I38" s="126"/>
      <c r="J38" s="126"/>
      <c r="K38" s="126">
        <v>3</v>
      </c>
      <c r="L38" s="126">
        <v>0</v>
      </c>
    </row>
    <row r="39" s="187" customFormat="1" ht="27" customHeight="1" spans="1:12">
      <c r="A39" s="200">
        <v>101001</v>
      </c>
      <c r="B39" s="201" t="s">
        <v>216</v>
      </c>
      <c r="C39" s="202">
        <v>208</v>
      </c>
      <c r="D39" s="203" t="s">
        <v>188</v>
      </c>
      <c r="E39" s="203" t="s">
        <v>145</v>
      </c>
      <c r="F39" s="125" t="s">
        <v>189</v>
      </c>
      <c r="G39" s="126">
        <v>6</v>
      </c>
      <c r="H39" s="126"/>
      <c r="I39" s="126"/>
      <c r="J39" s="126">
        <v>6</v>
      </c>
      <c r="K39" s="126"/>
      <c r="L39" s="126">
        <v>0</v>
      </c>
    </row>
    <row r="40" s="187" customFormat="1" ht="27" customHeight="1" spans="1:12">
      <c r="A40" s="200">
        <v>101001</v>
      </c>
      <c r="B40" s="201" t="s">
        <v>216</v>
      </c>
      <c r="C40" s="202">
        <v>208</v>
      </c>
      <c r="D40" s="203" t="s">
        <v>188</v>
      </c>
      <c r="E40" s="203" t="s">
        <v>147</v>
      </c>
      <c r="F40" s="125" t="s">
        <v>190</v>
      </c>
      <c r="G40" s="126">
        <v>5</v>
      </c>
      <c r="H40" s="126"/>
      <c r="I40" s="126"/>
      <c r="J40" s="126">
        <v>5</v>
      </c>
      <c r="K40" s="126"/>
      <c r="L40" s="126">
        <v>0</v>
      </c>
    </row>
    <row r="41" s="187" customFormat="1" ht="27" customHeight="1" spans="1:12">
      <c r="A41" s="200">
        <v>101001</v>
      </c>
      <c r="B41" s="201" t="s">
        <v>216</v>
      </c>
      <c r="C41" s="123">
        <v>208</v>
      </c>
      <c r="D41" s="124" t="s">
        <v>188</v>
      </c>
      <c r="E41" s="127">
        <v>99</v>
      </c>
      <c r="F41" s="204" t="s">
        <v>191</v>
      </c>
      <c r="G41" s="126">
        <v>4</v>
      </c>
      <c r="H41" s="126"/>
      <c r="I41" s="126"/>
      <c r="J41" s="126">
        <v>4</v>
      </c>
      <c r="K41" s="126"/>
      <c r="L41" s="126">
        <v>0</v>
      </c>
    </row>
    <row r="42" s="187" customFormat="1" ht="27" customHeight="1" spans="1:12">
      <c r="A42" s="200">
        <v>101001</v>
      </c>
      <c r="B42" s="201" t="s">
        <v>216</v>
      </c>
      <c r="C42" s="123">
        <v>210</v>
      </c>
      <c r="D42" s="124" t="s">
        <v>160</v>
      </c>
      <c r="E42" s="124" t="s">
        <v>145</v>
      </c>
      <c r="F42" s="125" t="s">
        <v>192</v>
      </c>
      <c r="G42" s="126">
        <v>65</v>
      </c>
      <c r="H42" s="126"/>
      <c r="I42" s="126"/>
      <c r="J42" s="126">
        <v>65</v>
      </c>
      <c r="K42" s="126"/>
      <c r="L42" s="126">
        <v>0</v>
      </c>
    </row>
    <row r="43" s="187" customFormat="1" ht="27" customHeight="1" spans="1:12">
      <c r="A43" s="200">
        <v>101001</v>
      </c>
      <c r="B43" s="201" t="s">
        <v>216</v>
      </c>
      <c r="C43" s="202">
        <v>210</v>
      </c>
      <c r="D43" s="203" t="s">
        <v>160</v>
      </c>
      <c r="E43" s="203" t="s">
        <v>144</v>
      </c>
      <c r="F43" s="125" t="s">
        <v>193</v>
      </c>
      <c r="G43" s="126">
        <v>10</v>
      </c>
      <c r="H43" s="126"/>
      <c r="I43" s="126"/>
      <c r="J43" s="126">
        <v>10</v>
      </c>
      <c r="K43" s="126"/>
      <c r="L43" s="126">
        <v>0</v>
      </c>
    </row>
    <row r="44" s="187" customFormat="1" ht="27" customHeight="1" spans="1:12">
      <c r="A44" s="200">
        <v>101001</v>
      </c>
      <c r="B44" s="201" t="s">
        <v>216</v>
      </c>
      <c r="C44" s="206">
        <v>210</v>
      </c>
      <c r="D44" s="207" t="s">
        <v>160</v>
      </c>
      <c r="E44" s="207" t="s">
        <v>154</v>
      </c>
      <c r="F44" s="125" t="s">
        <v>194</v>
      </c>
      <c r="G44" s="126">
        <v>2</v>
      </c>
      <c r="H44" s="126"/>
      <c r="I44" s="126"/>
      <c r="J44" s="126">
        <v>2</v>
      </c>
      <c r="K44" s="126"/>
      <c r="L44" s="126">
        <v>0</v>
      </c>
    </row>
    <row r="45" s="187" customFormat="1" ht="27" customHeight="1" spans="1:12">
      <c r="A45" s="200">
        <v>101001</v>
      </c>
      <c r="B45" s="201" t="s">
        <v>216</v>
      </c>
      <c r="C45" s="206" t="s">
        <v>195</v>
      </c>
      <c r="D45" s="207" t="s">
        <v>145</v>
      </c>
      <c r="E45" s="207" t="s">
        <v>147</v>
      </c>
      <c r="F45" s="125" t="s">
        <v>148</v>
      </c>
      <c r="G45" s="126">
        <v>5</v>
      </c>
      <c r="H45" s="126"/>
      <c r="I45" s="126"/>
      <c r="J45" s="126"/>
      <c r="K45" s="126"/>
      <c r="L45" s="126">
        <v>5</v>
      </c>
    </row>
    <row r="46" s="187" customFormat="1" ht="27" customHeight="1" spans="1:12">
      <c r="A46" s="200">
        <v>101001</v>
      </c>
      <c r="B46" s="201" t="s">
        <v>216</v>
      </c>
      <c r="C46" s="206" t="s">
        <v>195</v>
      </c>
      <c r="D46" s="263" t="s">
        <v>145</v>
      </c>
      <c r="E46" s="207" t="s">
        <v>154</v>
      </c>
      <c r="F46" s="125" t="s">
        <v>196</v>
      </c>
      <c r="G46" s="126">
        <v>90</v>
      </c>
      <c r="H46" s="126"/>
      <c r="I46" s="126"/>
      <c r="J46" s="126"/>
      <c r="K46" s="126"/>
      <c r="L46" s="126">
        <v>90</v>
      </c>
    </row>
    <row r="47" s="187" customFormat="1" ht="27" customHeight="1" spans="1:12">
      <c r="A47" s="200">
        <v>101001</v>
      </c>
      <c r="B47" s="201" t="s">
        <v>216</v>
      </c>
      <c r="C47" s="206" t="s">
        <v>195</v>
      </c>
      <c r="D47" s="207" t="s">
        <v>147</v>
      </c>
      <c r="E47" s="207" t="s">
        <v>154</v>
      </c>
      <c r="F47" s="125" t="s">
        <v>197</v>
      </c>
      <c r="G47" s="126">
        <v>100</v>
      </c>
      <c r="H47" s="126"/>
      <c r="I47" s="126"/>
      <c r="J47" s="126"/>
      <c r="K47" s="126"/>
      <c r="L47" s="126">
        <v>100</v>
      </c>
    </row>
    <row r="48" s="187" customFormat="1" ht="27" customHeight="1" spans="1:12">
      <c r="A48" s="200">
        <v>101001</v>
      </c>
      <c r="B48" s="201" t="s">
        <v>216</v>
      </c>
      <c r="C48" s="123" t="s">
        <v>195</v>
      </c>
      <c r="D48" s="262" t="s">
        <v>144</v>
      </c>
      <c r="E48" s="262" t="s">
        <v>147</v>
      </c>
      <c r="F48" s="125" t="s">
        <v>198</v>
      </c>
      <c r="G48" s="126">
        <v>2000</v>
      </c>
      <c r="H48" s="126"/>
      <c r="I48" s="126"/>
      <c r="J48" s="126"/>
      <c r="K48" s="126"/>
      <c r="L48" s="126">
        <v>2000</v>
      </c>
    </row>
    <row r="49" s="187" customFormat="1" ht="27" customHeight="1" spans="1:12">
      <c r="A49" s="200">
        <v>101001</v>
      </c>
      <c r="B49" s="201" t="s">
        <v>216</v>
      </c>
      <c r="C49" s="123">
        <v>212</v>
      </c>
      <c r="D49" s="124" t="s">
        <v>145</v>
      </c>
      <c r="E49" s="124" t="s">
        <v>151</v>
      </c>
      <c r="F49" s="204" t="s">
        <v>199</v>
      </c>
      <c r="G49" s="126">
        <v>50</v>
      </c>
      <c r="H49" s="126"/>
      <c r="I49" s="126"/>
      <c r="J49" s="126"/>
      <c r="K49" s="126"/>
      <c r="L49" s="126">
        <v>50</v>
      </c>
    </row>
    <row r="50" s="187" customFormat="1" ht="27" customHeight="1" spans="1:12">
      <c r="A50" s="200">
        <v>101001</v>
      </c>
      <c r="B50" s="201" t="s">
        <v>216</v>
      </c>
      <c r="C50" s="123">
        <v>212</v>
      </c>
      <c r="D50" s="124" t="s">
        <v>144</v>
      </c>
      <c r="E50" s="124" t="s">
        <v>154</v>
      </c>
      <c r="F50" s="204" t="s">
        <v>200</v>
      </c>
      <c r="G50" s="126">
        <v>25000</v>
      </c>
      <c r="H50" s="126"/>
      <c r="I50" s="126"/>
      <c r="J50" s="126"/>
      <c r="K50" s="126"/>
      <c r="L50" s="126">
        <v>25000</v>
      </c>
    </row>
    <row r="51" s="187" customFormat="1" ht="22" customHeight="1" spans="1:12">
      <c r="A51" s="200">
        <v>101001</v>
      </c>
      <c r="B51" s="201" t="s">
        <v>216</v>
      </c>
      <c r="C51" s="123">
        <v>212</v>
      </c>
      <c r="D51" s="124" t="s">
        <v>152</v>
      </c>
      <c r="E51" s="124" t="s">
        <v>145</v>
      </c>
      <c r="F51" s="204" t="s">
        <v>201</v>
      </c>
      <c r="G51" s="126">
        <v>2130</v>
      </c>
      <c r="H51" s="126"/>
      <c r="I51" s="126"/>
      <c r="J51" s="126"/>
      <c r="K51" s="126"/>
      <c r="L51" s="126">
        <v>2130</v>
      </c>
    </row>
    <row r="52" s="187" customFormat="1" ht="27" customHeight="1" spans="1:12">
      <c r="A52" s="200">
        <v>101001</v>
      </c>
      <c r="B52" s="201" t="s">
        <v>216</v>
      </c>
      <c r="C52" s="123">
        <v>212</v>
      </c>
      <c r="D52" s="124" t="s">
        <v>149</v>
      </c>
      <c r="E52" s="124" t="s">
        <v>145</v>
      </c>
      <c r="F52" s="204" t="s">
        <v>202</v>
      </c>
      <c r="G52" s="126">
        <v>125</v>
      </c>
      <c r="H52" s="126"/>
      <c r="I52" s="126"/>
      <c r="J52" s="126"/>
      <c r="K52" s="126"/>
      <c r="L52" s="126">
        <v>125</v>
      </c>
    </row>
    <row r="53" s="187" customFormat="1" ht="27" customHeight="1" spans="1:12">
      <c r="A53" s="200">
        <v>101001</v>
      </c>
      <c r="B53" s="201" t="s">
        <v>216</v>
      </c>
      <c r="C53" s="123">
        <v>214</v>
      </c>
      <c r="D53" s="124" t="s">
        <v>145</v>
      </c>
      <c r="E53" s="124" t="s">
        <v>149</v>
      </c>
      <c r="F53" s="204" t="s">
        <v>205</v>
      </c>
      <c r="G53" s="126">
        <v>70</v>
      </c>
      <c r="H53" s="126"/>
      <c r="I53" s="126"/>
      <c r="J53" s="126"/>
      <c r="K53" s="126"/>
      <c r="L53" s="126">
        <v>70</v>
      </c>
    </row>
    <row r="54" s="187" customFormat="1" ht="27" customHeight="1" spans="1:12">
      <c r="A54" s="200">
        <v>101001</v>
      </c>
      <c r="B54" s="201" t="s">
        <v>216</v>
      </c>
      <c r="C54" s="123">
        <v>215</v>
      </c>
      <c r="D54" s="124" t="s">
        <v>157</v>
      </c>
      <c r="E54" s="124" t="s">
        <v>147</v>
      </c>
      <c r="F54" s="204" t="s">
        <v>148</v>
      </c>
      <c r="G54" s="126">
        <v>85</v>
      </c>
      <c r="H54" s="126"/>
      <c r="I54" s="126"/>
      <c r="J54" s="126"/>
      <c r="K54" s="126"/>
      <c r="L54" s="126">
        <v>85</v>
      </c>
    </row>
    <row r="55" s="187" customFormat="1" ht="27" customHeight="1" spans="1:12">
      <c r="A55" s="200">
        <v>101001</v>
      </c>
      <c r="B55" s="201" t="s">
        <v>216</v>
      </c>
      <c r="C55" s="123">
        <v>215</v>
      </c>
      <c r="D55" s="124" t="s">
        <v>157</v>
      </c>
      <c r="E55" s="124" t="s">
        <v>152</v>
      </c>
      <c r="F55" s="204" t="s">
        <v>206</v>
      </c>
      <c r="G55" s="126">
        <v>5000</v>
      </c>
      <c r="H55" s="126"/>
      <c r="I55" s="126"/>
      <c r="J55" s="126"/>
      <c r="K55" s="126"/>
      <c r="L55" s="126">
        <v>5000</v>
      </c>
    </row>
    <row r="56" s="187" customFormat="1" ht="27" customHeight="1" spans="1:12">
      <c r="A56" s="200">
        <v>101001</v>
      </c>
      <c r="B56" s="201" t="s">
        <v>216</v>
      </c>
      <c r="C56" s="123">
        <v>220</v>
      </c>
      <c r="D56" s="124" t="s">
        <v>145</v>
      </c>
      <c r="E56" s="124" t="s">
        <v>151</v>
      </c>
      <c r="F56" s="204" t="s">
        <v>207</v>
      </c>
      <c r="G56" s="126">
        <v>320</v>
      </c>
      <c r="H56" s="126"/>
      <c r="I56" s="126"/>
      <c r="J56" s="126"/>
      <c r="K56" s="126"/>
      <c r="L56" s="126">
        <v>320</v>
      </c>
    </row>
    <row r="57" s="187" customFormat="1" ht="27" customHeight="1" spans="1:12">
      <c r="A57" s="200">
        <v>101001</v>
      </c>
      <c r="B57" s="201" t="s">
        <v>216</v>
      </c>
      <c r="C57" s="123">
        <v>220</v>
      </c>
      <c r="D57" s="124" t="s">
        <v>145</v>
      </c>
      <c r="E57" s="124" t="s">
        <v>154</v>
      </c>
      <c r="F57" s="204" t="s">
        <v>208</v>
      </c>
      <c r="G57" s="126">
        <v>180</v>
      </c>
      <c r="H57" s="126"/>
      <c r="I57" s="126"/>
      <c r="J57" s="126"/>
      <c r="K57" s="126"/>
      <c r="L57" s="126">
        <v>180</v>
      </c>
    </row>
    <row r="58" s="187" customFormat="1" ht="27" customHeight="1" spans="1:12">
      <c r="A58" s="200">
        <v>101001</v>
      </c>
      <c r="B58" s="201" t="s">
        <v>216</v>
      </c>
      <c r="C58" s="123">
        <v>221</v>
      </c>
      <c r="D58" s="124" t="s">
        <v>147</v>
      </c>
      <c r="E58" s="124" t="s">
        <v>145</v>
      </c>
      <c r="F58" s="204" t="s">
        <v>209</v>
      </c>
      <c r="G58" s="126">
        <v>191</v>
      </c>
      <c r="H58" s="126"/>
      <c r="I58" s="126"/>
      <c r="J58" s="126">
        <v>191</v>
      </c>
      <c r="K58" s="126"/>
      <c r="L58" s="126">
        <v>0</v>
      </c>
    </row>
    <row r="59" s="187" customFormat="1" ht="27" customHeight="1" spans="1:12">
      <c r="A59" s="200">
        <v>101001</v>
      </c>
      <c r="B59" s="201" t="s">
        <v>216</v>
      </c>
      <c r="C59" s="123">
        <v>224</v>
      </c>
      <c r="D59" s="124" t="s">
        <v>145</v>
      </c>
      <c r="E59" s="124" t="s">
        <v>210</v>
      </c>
      <c r="F59" s="204" t="s">
        <v>211</v>
      </c>
      <c r="G59" s="126">
        <v>150</v>
      </c>
      <c r="H59" s="126"/>
      <c r="I59" s="126"/>
      <c r="J59" s="126"/>
      <c r="K59" s="126"/>
      <c r="L59" s="126">
        <v>150</v>
      </c>
    </row>
    <row r="60" s="187" customFormat="1" ht="27" customHeight="1" spans="1:12">
      <c r="A60" s="200">
        <v>101001</v>
      </c>
      <c r="B60" s="201" t="s">
        <v>216</v>
      </c>
      <c r="C60" s="123">
        <v>224</v>
      </c>
      <c r="D60" s="124" t="s">
        <v>147</v>
      </c>
      <c r="E60" s="124" t="s">
        <v>147</v>
      </c>
      <c r="F60" s="204" t="s">
        <v>148</v>
      </c>
      <c r="G60" s="126">
        <v>200</v>
      </c>
      <c r="H60" s="126"/>
      <c r="I60" s="126"/>
      <c r="J60" s="126"/>
      <c r="K60" s="126"/>
      <c r="L60" s="126">
        <v>200</v>
      </c>
    </row>
    <row r="61" s="187" customFormat="1" ht="27" customHeight="1" spans="1:12">
      <c r="A61" s="200">
        <v>101001</v>
      </c>
      <c r="B61" s="201" t="s">
        <v>216</v>
      </c>
      <c r="C61" s="123">
        <v>224</v>
      </c>
      <c r="D61" s="124" t="s">
        <v>147</v>
      </c>
      <c r="E61" s="124" t="s">
        <v>151</v>
      </c>
      <c r="F61" s="204" t="s">
        <v>212</v>
      </c>
      <c r="G61" s="126">
        <v>340</v>
      </c>
      <c r="H61" s="126"/>
      <c r="I61" s="126"/>
      <c r="J61" s="126"/>
      <c r="K61" s="126"/>
      <c r="L61" s="126">
        <v>340</v>
      </c>
    </row>
    <row r="62" s="187" customFormat="1" ht="27" customHeight="1" spans="1:12">
      <c r="A62" s="200">
        <v>101001</v>
      </c>
      <c r="B62" s="201" t="s">
        <v>216</v>
      </c>
      <c r="C62" s="206">
        <v>229</v>
      </c>
      <c r="D62" s="207" t="s">
        <v>154</v>
      </c>
      <c r="E62" s="207" t="s">
        <v>154</v>
      </c>
      <c r="F62" s="125" t="s">
        <v>213</v>
      </c>
      <c r="G62" s="126">
        <v>1000</v>
      </c>
      <c r="H62" s="126"/>
      <c r="I62" s="126"/>
      <c r="J62" s="126"/>
      <c r="K62" s="126"/>
      <c r="L62" s="126">
        <v>1000</v>
      </c>
    </row>
    <row r="63" s="187" customFormat="1" spans="1:12">
      <c r="A63" s="188"/>
      <c r="C63" s="208"/>
      <c r="D63" s="208"/>
      <c r="E63" s="208"/>
      <c r="F63" s="208"/>
      <c r="G63" s="208"/>
      <c r="H63" s="208"/>
      <c r="I63" s="208"/>
      <c r="J63" s="208"/>
      <c r="K63" s="208"/>
      <c r="L63" s="208"/>
    </row>
    <row r="64" s="187" customFormat="1" spans="1:12">
      <c r="A64" s="188"/>
      <c r="C64" s="208"/>
      <c r="D64" s="208"/>
      <c r="E64" s="208"/>
      <c r="F64" s="208"/>
      <c r="G64" s="208"/>
      <c r="H64" s="208"/>
      <c r="I64" s="208"/>
      <c r="J64" s="208"/>
      <c r="K64" s="208"/>
      <c r="L64" s="208"/>
    </row>
    <row r="65" s="187" customFormat="1" spans="1:12">
      <c r="A65" s="188"/>
      <c r="C65" s="208"/>
      <c r="D65" s="208"/>
      <c r="E65" s="208"/>
      <c r="F65" s="208"/>
      <c r="G65" s="208"/>
      <c r="H65" s="208"/>
      <c r="I65" s="208"/>
      <c r="J65" s="208"/>
      <c r="K65" s="208"/>
      <c r="L65" s="208"/>
    </row>
    <row r="66" s="187" customFormat="1" spans="1:12">
      <c r="A66" s="188"/>
      <c r="C66" s="208"/>
      <c r="D66" s="208"/>
      <c r="E66" s="208"/>
      <c r="F66" s="208"/>
      <c r="G66" s="208"/>
      <c r="H66" s="208"/>
      <c r="I66" s="208"/>
      <c r="J66" s="208"/>
      <c r="K66" s="208"/>
      <c r="L66" s="208"/>
    </row>
    <row r="67" s="187" customFormat="1" spans="1:12">
      <c r="A67" s="188"/>
      <c r="C67" s="208"/>
      <c r="D67" s="208"/>
      <c r="E67" s="208"/>
      <c r="F67" s="208"/>
      <c r="G67" s="208"/>
      <c r="H67" s="208"/>
      <c r="I67" s="208"/>
      <c r="J67" s="208"/>
      <c r="K67" s="208"/>
      <c r="L67" s="208"/>
    </row>
    <row r="68" s="187" customFormat="1" spans="1:12">
      <c r="A68" s="188"/>
      <c r="C68" s="208"/>
      <c r="D68" s="208"/>
      <c r="E68" s="208"/>
      <c r="F68" s="208"/>
      <c r="G68" s="208"/>
      <c r="H68" s="208"/>
      <c r="I68" s="208"/>
      <c r="J68" s="208"/>
      <c r="K68" s="208"/>
      <c r="L68" s="208"/>
    </row>
    <row r="69" s="187" customFormat="1" spans="1:12">
      <c r="A69" s="188"/>
      <c r="C69" s="208"/>
      <c r="D69" s="208"/>
      <c r="E69" s="208"/>
      <c r="F69" s="208"/>
      <c r="G69" s="208"/>
      <c r="H69" s="208"/>
      <c r="I69" s="208"/>
      <c r="J69" s="208"/>
      <c r="K69" s="208"/>
      <c r="L69" s="208"/>
    </row>
    <row r="70" s="187" customFormat="1" spans="1:12">
      <c r="A70" s="188"/>
      <c r="C70" s="208"/>
      <c r="D70" s="208"/>
      <c r="E70" s="208"/>
      <c r="F70" s="208"/>
      <c r="G70" s="208"/>
      <c r="H70" s="208"/>
      <c r="I70" s="208"/>
      <c r="J70" s="208"/>
      <c r="K70" s="208"/>
      <c r="L70" s="208"/>
    </row>
    <row r="71" s="187" customFormat="1" spans="1:12">
      <c r="A71" s="188"/>
      <c r="C71" s="208"/>
      <c r="D71" s="208"/>
      <c r="E71" s="208"/>
      <c r="F71" s="208"/>
      <c r="G71" s="208"/>
      <c r="H71" s="208"/>
      <c r="I71" s="208"/>
      <c r="J71" s="208"/>
      <c r="K71" s="208"/>
      <c r="L71" s="208"/>
    </row>
    <row r="72" s="187" customFormat="1" spans="1:12">
      <c r="A72" s="188"/>
      <c r="C72" s="208"/>
      <c r="D72" s="208"/>
      <c r="E72" s="208"/>
      <c r="F72" s="208"/>
      <c r="G72" s="208"/>
      <c r="H72" s="208"/>
      <c r="I72" s="208"/>
      <c r="J72" s="208"/>
      <c r="K72" s="208"/>
      <c r="L72" s="208"/>
    </row>
    <row r="73" s="187" customFormat="1" spans="1:12">
      <c r="A73" s="188"/>
      <c r="C73" s="208"/>
      <c r="D73" s="208"/>
      <c r="E73" s="208"/>
      <c r="F73" s="208"/>
      <c r="G73" s="208"/>
      <c r="H73" s="208"/>
      <c r="I73" s="208"/>
      <c r="J73" s="208"/>
      <c r="K73" s="208"/>
      <c r="L73" s="208"/>
    </row>
    <row r="74" s="187" customFormat="1" spans="1:12">
      <c r="A74" s="188"/>
      <c r="C74" s="208"/>
      <c r="D74" s="208"/>
      <c r="E74" s="208"/>
      <c r="F74" s="208"/>
      <c r="G74" s="208"/>
      <c r="H74" s="208"/>
      <c r="I74" s="208"/>
      <c r="J74" s="208"/>
      <c r="K74" s="208"/>
      <c r="L74" s="208"/>
    </row>
    <row r="75" s="187" customFormat="1" spans="1:12">
      <c r="A75" s="188"/>
      <c r="C75" s="208"/>
      <c r="D75" s="208"/>
      <c r="E75" s="208"/>
      <c r="F75" s="208"/>
      <c r="G75" s="208"/>
      <c r="H75" s="208"/>
      <c r="I75" s="208"/>
      <c r="J75" s="208"/>
      <c r="K75" s="208"/>
      <c r="L75" s="208"/>
    </row>
  </sheetData>
  <mergeCells count="15">
    <mergeCell ref="K1:L1"/>
    <mergeCell ref="A2:L2"/>
    <mergeCell ref="A3:F3"/>
    <mergeCell ref="C4:F4"/>
    <mergeCell ref="G4:L4"/>
    <mergeCell ref="H5:K5"/>
    <mergeCell ref="H6:I6"/>
    <mergeCell ref="J6:K6"/>
    <mergeCell ref="B8:F8"/>
    <mergeCell ref="A4:A7"/>
    <mergeCell ref="B4:B7"/>
    <mergeCell ref="F5:F7"/>
    <mergeCell ref="G5:G7"/>
    <mergeCell ref="L5:L7"/>
    <mergeCell ref="C5:E7"/>
  </mergeCells>
  <printOptions horizontalCentered="1"/>
  <pageMargins left="0.161111111111111" right="0.161111111111111" top="0.2125" bottom="0.2125" header="0.5" footer="0.5"/>
  <pageSetup paperSize="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opLeftCell="A4" workbookViewId="0">
      <selection activeCell="A2" sqref="A2:H2"/>
    </sheetView>
  </sheetViews>
  <sheetFormatPr defaultColWidth="9" defaultRowHeight="13.5" outlineLevelCol="7"/>
  <cols>
    <col min="1" max="1" width="14.375" style="26" customWidth="1"/>
    <col min="2" max="2" width="16.4166666666667" style="26" customWidth="1"/>
    <col min="3" max="3" width="12" style="26" customWidth="1"/>
    <col min="4" max="4" width="11.5333333333333" style="26" customWidth="1"/>
    <col min="5" max="5" width="14" style="26" customWidth="1"/>
    <col min="6" max="6" width="14.25" style="26" customWidth="1"/>
    <col min="7" max="7" width="13.125" style="26" customWidth="1"/>
    <col min="8" max="8" width="15.5" style="26" customWidth="1"/>
    <col min="9" max="9" width="9.76666666666667" style="26" customWidth="1"/>
    <col min="10" max="16384" width="9" style="26"/>
  </cols>
  <sheetData>
    <row r="1" ht="16.35" customHeight="1" spans="1:8">
      <c r="A1" s="27"/>
      <c r="H1" s="182" t="s">
        <v>258</v>
      </c>
    </row>
    <row r="2" ht="43.1" customHeight="1" spans="1:8">
      <c r="A2" s="183" t="s">
        <v>252</v>
      </c>
      <c r="B2" s="183"/>
      <c r="C2" s="183"/>
      <c r="D2" s="183"/>
      <c r="E2" s="183"/>
      <c r="F2" s="183"/>
      <c r="G2" s="183"/>
      <c r="H2" s="183"/>
    </row>
    <row r="3" ht="24.15" customHeight="1" spans="1:5">
      <c r="A3" s="184" t="s">
        <v>216</v>
      </c>
      <c r="B3" s="184"/>
      <c r="C3" s="184"/>
      <c r="D3" s="184"/>
      <c r="E3" s="184"/>
    </row>
    <row r="4" ht="18.1" customHeight="1" spans="7:8">
      <c r="G4" s="185" t="s">
        <v>7</v>
      </c>
      <c r="H4" s="185"/>
    </row>
    <row r="5" ht="25" customHeight="1" spans="1:8">
      <c r="A5" s="31" t="s">
        <v>259</v>
      </c>
      <c r="B5" s="31" t="s">
        <v>260</v>
      </c>
      <c r="C5" s="31" t="s">
        <v>113</v>
      </c>
      <c r="D5" s="31" t="s">
        <v>139</v>
      </c>
      <c r="E5" s="31"/>
      <c r="F5" s="31"/>
      <c r="G5" s="31"/>
      <c r="H5" s="31" t="s">
        <v>140</v>
      </c>
    </row>
    <row r="6" ht="25.85" customHeight="1" spans="1:8">
      <c r="A6" s="31"/>
      <c r="B6" s="31"/>
      <c r="C6" s="31"/>
      <c r="D6" s="31" t="s">
        <v>115</v>
      </c>
      <c r="E6" s="31" t="s">
        <v>261</v>
      </c>
      <c r="F6" s="31"/>
      <c r="G6" s="31" t="s">
        <v>253</v>
      </c>
      <c r="H6" s="31"/>
    </row>
    <row r="7" ht="39.65" customHeight="1" spans="1:8">
      <c r="A7" s="32"/>
      <c r="B7" s="31"/>
      <c r="C7" s="31"/>
      <c r="D7" s="31"/>
      <c r="E7" s="31" t="s">
        <v>256</v>
      </c>
      <c r="F7" s="31" t="s">
        <v>257</v>
      </c>
      <c r="G7" s="31"/>
      <c r="H7" s="31"/>
    </row>
    <row r="8" ht="23.25" customHeight="1" spans="1:8">
      <c r="A8" s="75"/>
      <c r="B8" s="90" t="s">
        <v>113</v>
      </c>
      <c r="C8" s="61">
        <f>D8+H8</f>
        <v>77034</v>
      </c>
      <c r="D8" s="61">
        <f>E8+F8+G8</f>
        <v>6278</v>
      </c>
      <c r="E8" s="61">
        <f t="shared" ref="E8:H8" si="0">E9</f>
        <v>5664</v>
      </c>
      <c r="F8" s="61">
        <f t="shared" si="0"/>
        <v>14</v>
      </c>
      <c r="G8" s="61">
        <f t="shared" si="0"/>
        <v>600</v>
      </c>
      <c r="H8" s="61">
        <f t="shared" si="0"/>
        <v>70756</v>
      </c>
    </row>
    <row r="9" ht="26.05" customHeight="1" spans="1:8">
      <c r="A9" s="92">
        <v>101</v>
      </c>
      <c r="B9" s="81" t="s">
        <v>216</v>
      </c>
      <c r="C9" s="44"/>
      <c r="D9" s="44"/>
      <c r="E9" s="44">
        <f t="shared" ref="E9:H9" si="1">E10</f>
        <v>5664</v>
      </c>
      <c r="F9" s="44">
        <f t="shared" si="1"/>
        <v>14</v>
      </c>
      <c r="G9" s="44">
        <f t="shared" si="1"/>
        <v>600</v>
      </c>
      <c r="H9" s="44">
        <f t="shared" si="1"/>
        <v>70756</v>
      </c>
    </row>
    <row r="10" ht="26.05" customHeight="1" spans="1:8">
      <c r="A10" s="186">
        <v>101001</v>
      </c>
      <c r="B10" s="81" t="s">
        <v>216</v>
      </c>
      <c r="C10" s="44"/>
      <c r="D10" s="44"/>
      <c r="E10" s="44">
        <v>5664</v>
      </c>
      <c r="F10" s="44">
        <v>14</v>
      </c>
      <c r="G10" s="44">
        <v>600</v>
      </c>
      <c r="H10" s="44">
        <v>70756</v>
      </c>
    </row>
  </sheetData>
  <mergeCells count="11">
    <mergeCell ref="A2:H2"/>
    <mergeCell ref="A3:E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rintOptions horizontalCentered="1"/>
  <pageMargins left="0" right="0" top="0.267361111111111" bottom="0.267361111111111" header="0" footer="0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3"/>
  <sheetViews>
    <sheetView workbookViewId="0">
      <selection activeCell="D1" sqref="D1:E1"/>
    </sheetView>
  </sheetViews>
  <sheetFormatPr defaultColWidth="9" defaultRowHeight="14.25" outlineLevelCol="4"/>
  <cols>
    <col min="1" max="1" width="8.375" style="96" customWidth="1"/>
    <col min="2" max="2" width="25.0166666666667" style="96" customWidth="1"/>
    <col min="3" max="3" width="29.0666666666667" style="96" customWidth="1"/>
    <col min="4" max="4" width="8.375" style="96" customWidth="1"/>
    <col min="5" max="5" width="11.0166666666667" style="96" customWidth="1"/>
    <col min="6" max="16384" width="9" style="96"/>
  </cols>
  <sheetData>
    <row r="1" ht="21" customHeight="1" spans="4:5">
      <c r="D1" s="168" t="s">
        <v>262</v>
      </c>
      <c r="E1" s="168"/>
    </row>
    <row r="2" ht="36" customHeight="1" spans="1:5">
      <c r="A2" s="97" t="s">
        <v>263</v>
      </c>
      <c r="B2" s="97"/>
      <c r="C2" s="97"/>
      <c r="D2" s="97"/>
      <c r="E2" s="97"/>
    </row>
    <row r="3" ht="27" customHeight="1" spans="1:5">
      <c r="A3" s="169" t="s">
        <v>216</v>
      </c>
      <c r="B3" s="170"/>
      <c r="C3" s="170"/>
      <c r="E3" s="171" t="s">
        <v>134</v>
      </c>
    </row>
    <row r="4" ht="24" customHeight="1" spans="1:5">
      <c r="A4" s="172" t="s">
        <v>264</v>
      </c>
      <c r="B4" s="173"/>
      <c r="C4" s="172" t="s">
        <v>139</v>
      </c>
      <c r="D4" s="174"/>
      <c r="E4" s="173"/>
    </row>
    <row r="5" ht="24" customHeight="1" spans="1:5">
      <c r="A5" s="103" t="s">
        <v>137</v>
      </c>
      <c r="B5" s="103" t="s">
        <v>138</v>
      </c>
      <c r="C5" s="103" t="s">
        <v>113</v>
      </c>
      <c r="D5" s="103" t="s">
        <v>261</v>
      </c>
      <c r="E5" s="103" t="s">
        <v>253</v>
      </c>
    </row>
    <row r="6" ht="24" customHeight="1" spans="1:5">
      <c r="A6" s="175" t="s">
        <v>265</v>
      </c>
      <c r="B6" s="175" t="s">
        <v>265</v>
      </c>
      <c r="C6" s="175" t="s">
        <v>266</v>
      </c>
      <c r="D6" s="175" t="s">
        <v>267</v>
      </c>
      <c r="E6" s="175" t="s">
        <v>268</v>
      </c>
    </row>
    <row r="7" ht="36" customHeight="1" spans="1:5">
      <c r="A7" s="176">
        <v>301</v>
      </c>
      <c r="B7" s="177" t="s">
        <v>256</v>
      </c>
      <c r="C7" s="178" t="s">
        <v>269</v>
      </c>
      <c r="D7" s="178">
        <v>2931</v>
      </c>
      <c r="E7" s="178"/>
    </row>
    <row r="8" ht="36" customHeight="1" spans="1:5">
      <c r="A8" s="176">
        <v>30101</v>
      </c>
      <c r="B8" s="176" t="s">
        <v>270</v>
      </c>
      <c r="C8" s="178" t="s">
        <v>271</v>
      </c>
      <c r="D8" s="178">
        <v>328</v>
      </c>
      <c r="E8" s="178"/>
    </row>
    <row r="9" ht="36" customHeight="1" spans="1:5">
      <c r="A9" s="179">
        <v>30102</v>
      </c>
      <c r="B9" s="176" t="s">
        <v>272</v>
      </c>
      <c r="C9" s="178" t="s">
        <v>273</v>
      </c>
      <c r="D9" s="178">
        <v>101</v>
      </c>
      <c r="E9" s="178"/>
    </row>
    <row r="10" ht="36" customHeight="1" spans="1:5">
      <c r="A10" s="180"/>
      <c r="B10" s="176" t="s">
        <v>274</v>
      </c>
      <c r="C10" s="178" t="s">
        <v>275</v>
      </c>
      <c r="D10" s="178"/>
      <c r="E10" s="178"/>
    </row>
    <row r="11" ht="36" customHeight="1" spans="1:5">
      <c r="A11" s="176">
        <v>30103</v>
      </c>
      <c r="B11" s="176" t="s">
        <v>276</v>
      </c>
      <c r="C11" s="178" t="s">
        <v>277</v>
      </c>
      <c r="D11" s="178">
        <v>1840</v>
      </c>
      <c r="E11" s="178"/>
    </row>
    <row r="12" ht="36" customHeight="1" spans="1:5">
      <c r="A12" s="176">
        <v>30106</v>
      </c>
      <c r="B12" s="176" t="s">
        <v>278</v>
      </c>
      <c r="C12" s="178"/>
      <c r="D12" s="178">
        <v>36</v>
      </c>
      <c r="E12" s="178"/>
    </row>
    <row r="13" ht="36" customHeight="1" spans="1:5">
      <c r="A13" s="176">
        <v>30107</v>
      </c>
      <c r="B13" s="176" t="s">
        <v>279</v>
      </c>
      <c r="C13" s="178" t="s">
        <v>280</v>
      </c>
      <c r="D13" s="178">
        <v>125</v>
      </c>
      <c r="E13" s="178"/>
    </row>
    <row r="14" ht="36" customHeight="1" spans="1:5">
      <c r="A14" s="176">
        <v>30108</v>
      </c>
      <c r="B14" s="176" t="s">
        <v>281</v>
      </c>
      <c r="C14" s="178" t="s">
        <v>282</v>
      </c>
      <c r="D14" s="178">
        <v>130</v>
      </c>
      <c r="E14" s="178"/>
    </row>
    <row r="15" ht="36" customHeight="1" spans="1:5">
      <c r="A15" s="176">
        <v>30109</v>
      </c>
      <c r="B15" s="176" t="s">
        <v>283</v>
      </c>
      <c r="C15" s="178" t="s">
        <v>284</v>
      </c>
      <c r="D15" s="178">
        <v>85</v>
      </c>
      <c r="E15" s="178"/>
    </row>
    <row r="16" ht="36" customHeight="1" spans="1:5">
      <c r="A16" s="176">
        <v>30110</v>
      </c>
      <c r="B16" s="176" t="s">
        <v>285</v>
      </c>
      <c r="C16" s="178" t="s">
        <v>286</v>
      </c>
      <c r="D16" s="178">
        <v>65</v>
      </c>
      <c r="E16" s="178"/>
    </row>
    <row r="17" ht="36" customHeight="1" spans="1:5">
      <c r="A17" s="176">
        <v>30111</v>
      </c>
      <c r="B17" s="176" t="s">
        <v>287</v>
      </c>
      <c r="C17" s="178" t="s">
        <v>288</v>
      </c>
      <c r="D17" s="178">
        <v>10</v>
      </c>
      <c r="E17" s="178"/>
    </row>
    <row r="18" ht="36" customHeight="1" spans="1:5">
      <c r="A18" s="176">
        <v>30112</v>
      </c>
      <c r="B18" s="176" t="s">
        <v>289</v>
      </c>
      <c r="C18" s="178" t="s">
        <v>290</v>
      </c>
      <c r="D18" s="178">
        <v>17</v>
      </c>
      <c r="E18" s="178"/>
    </row>
    <row r="19" ht="36" customHeight="1" spans="1:5">
      <c r="A19" s="176">
        <v>30113</v>
      </c>
      <c r="B19" s="176" t="s">
        <v>291</v>
      </c>
      <c r="C19" s="178" t="s">
        <v>292</v>
      </c>
      <c r="D19" s="178">
        <v>191</v>
      </c>
      <c r="E19" s="178"/>
    </row>
    <row r="20" ht="36" customHeight="1" spans="1:5">
      <c r="A20" s="176">
        <v>30199</v>
      </c>
      <c r="B20" s="176" t="s">
        <v>293</v>
      </c>
      <c r="C20" s="178" t="s">
        <v>294</v>
      </c>
      <c r="D20" s="178">
        <v>3</v>
      </c>
      <c r="E20" s="178"/>
    </row>
    <row r="21" ht="36" customHeight="1" spans="1:5">
      <c r="A21" s="176">
        <v>302</v>
      </c>
      <c r="B21" s="177" t="s">
        <v>295</v>
      </c>
      <c r="C21" s="178" t="s">
        <v>296</v>
      </c>
      <c r="D21" s="178"/>
      <c r="E21" s="178">
        <v>249</v>
      </c>
    </row>
    <row r="22" ht="36" customHeight="1" spans="1:5">
      <c r="A22" s="176">
        <v>30201</v>
      </c>
      <c r="B22" s="176" t="s">
        <v>297</v>
      </c>
      <c r="C22" s="178" t="s">
        <v>298</v>
      </c>
      <c r="D22" s="178"/>
      <c r="E22" s="181">
        <v>32</v>
      </c>
    </row>
    <row r="23" ht="36" customHeight="1" spans="1:5">
      <c r="A23" s="176">
        <v>30202</v>
      </c>
      <c r="B23" s="176" t="s">
        <v>299</v>
      </c>
      <c r="C23" s="178" t="s">
        <v>300</v>
      </c>
      <c r="D23" s="178"/>
      <c r="E23" s="181">
        <v>13</v>
      </c>
    </row>
    <row r="24" ht="36" customHeight="1" spans="1:5">
      <c r="A24" s="176">
        <v>30203</v>
      </c>
      <c r="B24" s="176" t="s">
        <v>301</v>
      </c>
      <c r="C24" s="178" t="s">
        <v>302</v>
      </c>
      <c r="D24" s="178"/>
      <c r="E24" s="181">
        <v>2</v>
      </c>
    </row>
    <row r="25" ht="36" customHeight="1" spans="1:5">
      <c r="A25" s="176">
        <v>30204</v>
      </c>
      <c r="B25" s="176" t="s">
        <v>303</v>
      </c>
      <c r="C25" s="178" t="s">
        <v>304</v>
      </c>
      <c r="D25" s="178"/>
      <c r="E25" s="178"/>
    </row>
    <row r="26" ht="36" customHeight="1" spans="1:5">
      <c r="A26" s="176">
        <v>30205</v>
      </c>
      <c r="B26" s="176" t="s">
        <v>305</v>
      </c>
      <c r="C26" s="178" t="s">
        <v>306</v>
      </c>
      <c r="D26" s="178"/>
      <c r="E26" s="178"/>
    </row>
    <row r="27" ht="36" customHeight="1" spans="1:5">
      <c r="A27" s="176">
        <v>30206</v>
      </c>
      <c r="B27" s="176" t="s">
        <v>307</v>
      </c>
      <c r="C27" s="178" t="s">
        <v>308</v>
      </c>
      <c r="D27" s="178"/>
      <c r="E27" s="178"/>
    </row>
    <row r="28" ht="36" customHeight="1" spans="1:5">
      <c r="A28" s="176">
        <v>30207</v>
      </c>
      <c r="B28" s="176" t="s">
        <v>309</v>
      </c>
      <c r="C28" s="178" t="s">
        <v>310</v>
      </c>
      <c r="D28" s="178"/>
      <c r="E28" s="178">
        <v>1</v>
      </c>
    </row>
    <row r="29" ht="36" customHeight="1" spans="1:5">
      <c r="A29" s="176">
        <v>30208</v>
      </c>
      <c r="B29" s="176" t="s">
        <v>311</v>
      </c>
      <c r="C29" s="178" t="s">
        <v>312</v>
      </c>
      <c r="D29" s="178"/>
      <c r="E29" s="178"/>
    </row>
    <row r="30" ht="36" customHeight="1" spans="1:5">
      <c r="A30" s="176">
        <v>30209</v>
      </c>
      <c r="B30" s="176" t="s">
        <v>313</v>
      </c>
      <c r="C30" s="178" t="s">
        <v>314</v>
      </c>
      <c r="D30" s="178"/>
      <c r="E30" s="178"/>
    </row>
    <row r="31" ht="36" customHeight="1" spans="1:5">
      <c r="A31" s="176">
        <v>30211</v>
      </c>
      <c r="B31" s="176" t="s">
        <v>315</v>
      </c>
      <c r="C31" s="178" t="s">
        <v>316</v>
      </c>
      <c r="D31" s="178"/>
      <c r="E31" s="178">
        <v>35</v>
      </c>
    </row>
    <row r="32" ht="36" customHeight="1" spans="1:5">
      <c r="A32" s="176">
        <v>30211</v>
      </c>
      <c r="B32" s="176" t="s">
        <v>317</v>
      </c>
      <c r="C32" s="178" t="s">
        <v>318</v>
      </c>
      <c r="D32" s="178"/>
      <c r="E32" s="178">
        <v>9</v>
      </c>
    </row>
    <row r="33" ht="36" customHeight="1" spans="1:5">
      <c r="A33" s="176">
        <v>30213</v>
      </c>
      <c r="B33" s="176" t="s">
        <v>319</v>
      </c>
      <c r="C33" s="178" t="s">
        <v>320</v>
      </c>
      <c r="D33" s="178"/>
      <c r="E33" s="181">
        <v>7</v>
      </c>
    </row>
    <row r="34" ht="36" customHeight="1" spans="1:5">
      <c r="A34" s="176">
        <v>30214</v>
      </c>
      <c r="B34" s="176" t="s">
        <v>321</v>
      </c>
      <c r="C34" s="178" t="s">
        <v>322</v>
      </c>
      <c r="D34" s="178"/>
      <c r="E34" s="178"/>
    </row>
    <row r="35" ht="36" customHeight="1" spans="1:5">
      <c r="A35" s="176">
        <v>30215</v>
      </c>
      <c r="B35" s="176" t="s">
        <v>323</v>
      </c>
      <c r="C35" s="178" t="s">
        <v>324</v>
      </c>
      <c r="D35" s="178"/>
      <c r="E35" s="181">
        <v>8</v>
      </c>
    </row>
    <row r="36" ht="36" customHeight="1" spans="1:5">
      <c r="A36" s="176">
        <v>30216</v>
      </c>
      <c r="B36" s="176" t="s">
        <v>325</v>
      </c>
      <c r="C36" s="178" t="s">
        <v>326</v>
      </c>
      <c r="D36" s="178"/>
      <c r="E36" s="178">
        <v>8</v>
      </c>
    </row>
    <row r="37" ht="36" customHeight="1" spans="1:5">
      <c r="A37" s="176">
        <v>30217</v>
      </c>
      <c r="B37" s="176" t="s">
        <v>327</v>
      </c>
      <c r="C37" s="178" t="s">
        <v>328</v>
      </c>
      <c r="D37" s="178"/>
      <c r="E37" s="178">
        <v>10</v>
      </c>
    </row>
    <row r="38" ht="36" customHeight="1" spans="1:5">
      <c r="A38" s="176">
        <v>30218</v>
      </c>
      <c r="B38" s="176" t="s">
        <v>329</v>
      </c>
      <c r="C38" s="178" t="s">
        <v>330</v>
      </c>
      <c r="D38" s="178"/>
      <c r="E38" s="178"/>
    </row>
    <row r="39" ht="36" customHeight="1" spans="1:5">
      <c r="A39" s="176">
        <v>30224</v>
      </c>
      <c r="B39" s="176" t="s">
        <v>331</v>
      </c>
      <c r="C39" s="178" t="s">
        <v>332</v>
      </c>
      <c r="D39" s="178"/>
      <c r="E39" s="178"/>
    </row>
    <row r="40" ht="36" customHeight="1" spans="1:5">
      <c r="A40" s="176">
        <v>30225</v>
      </c>
      <c r="B40" s="176" t="s">
        <v>333</v>
      </c>
      <c r="C40" s="178" t="s">
        <v>334</v>
      </c>
      <c r="D40" s="178"/>
      <c r="E40" s="178"/>
    </row>
    <row r="41" ht="36" customHeight="1" spans="1:5">
      <c r="A41" s="176">
        <v>30226</v>
      </c>
      <c r="B41" s="176" t="s">
        <v>335</v>
      </c>
      <c r="C41" s="178" t="s">
        <v>336</v>
      </c>
      <c r="D41" s="178"/>
      <c r="E41" s="181">
        <v>5</v>
      </c>
    </row>
    <row r="42" ht="36" customHeight="1" spans="1:5">
      <c r="A42" s="176">
        <v>30227</v>
      </c>
      <c r="B42" s="176" t="s">
        <v>337</v>
      </c>
      <c r="C42" s="178" t="s">
        <v>338</v>
      </c>
      <c r="D42" s="178"/>
      <c r="E42" s="178"/>
    </row>
    <row r="43" ht="36" customHeight="1" spans="1:5">
      <c r="A43" s="176">
        <v>30231</v>
      </c>
      <c r="B43" s="176" t="s">
        <v>339</v>
      </c>
      <c r="C43" s="178" t="s">
        <v>340</v>
      </c>
      <c r="D43" s="178"/>
      <c r="E43" s="178">
        <v>2</v>
      </c>
    </row>
    <row r="44" ht="36" customHeight="1" spans="1:5">
      <c r="A44" s="176">
        <v>30239</v>
      </c>
      <c r="B44" s="176" t="s">
        <v>341</v>
      </c>
      <c r="C44" s="178" t="s">
        <v>342</v>
      </c>
      <c r="D44" s="178"/>
      <c r="E44" s="178">
        <v>65</v>
      </c>
    </row>
    <row r="45" ht="36" customHeight="1" spans="1:5">
      <c r="A45" s="176">
        <v>30240</v>
      </c>
      <c r="B45" s="176" t="s">
        <v>343</v>
      </c>
      <c r="C45" s="178" t="s">
        <v>344</v>
      </c>
      <c r="D45" s="178"/>
      <c r="E45" s="178"/>
    </row>
    <row r="46" ht="36" customHeight="1" spans="1:5">
      <c r="A46" s="176">
        <v>30299</v>
      </c>
      <c r="B46" s="176" t="s">
        <v>345</v>
      </c>
      <c r="C46" s="178" t="s">
        <v>346</v>
      </c>
      <c r="D46" s="178"/>
      <c r="E46" s="178">
        <v>15</v>
      </c>
    </row>
    <row r="47" ht="36" customHeight="1" spans="1:5">
      <c r="A47" s="176">
        <v>30229</v>
      </c>
      <c r="B47" s="176" t="s">
        <v>347</v>
      </c>
      <c r="C47" s="178" t="s">
        <v>348</v>
      </c>
      <c r="D47" s="178"/>
      <c r="E47" s="178">
        <v>10</v>
      </c>
    </row>
    <row r="48" ht="36" customHeight="1" spans="1:5">
      <c r="A48" s="176">
        <v>30228</v>
      </c>
      <c r="B48" s="176" t="s">
        <v>349</v>
      </c>
      <c r="C48" s="178" t="s">
        <v>350</v>
      </c>
      <c r="D48" s="178"/>
      <c r="E48" s="178">
        <v>27</v>
      </c>
    </row>
    <row r="49" ht="36" customHeight="1" spans="1:5">
      <c r="A49" s="176">
        <v>303</v>
      </c>
      <c r="B49" s="177" t="s">
        <v>351</v>
      </c>
      <c r="C49" s="178" t="s">
        <v>352</v>
      </c>
      <c r="D49" s="178">
        <v>15</v>
      </c>
      <c r="E49" s="178"/>
    </row>
    <row r="50" ht="36" customHeight="1" spans="1:5">
      <c r="A50" s="176">
        <v>30301</v>
      </c>
      <c r="B50" s="176" t="s">
        <v>353</v>
      </c>
      <c r="C50" s="178" t="s">
        <v>354</v>
      </c>
      <c r="D50" s="178"/>
      <c r="E50" s="178"/>
    </row>
    <row r="51" ht="36" customHeight="1" spans="1:5">
      <c r="A51" s="176">
        <v>30302</v>
      </c>
      <c r="B51" s="176" t="s">
        <v>355</v>
      </c>
      <c r="C51" s="178" t="s">
        <v>356</v>
      </c>
      <c r="D51" s="178">
        <v>12</v>
      </c>
      <c r="E51" s="178"/>
    </row>
    <row r="52" ht="36" customHeight="1" spans="1:5">
      <c r="A52" s="176">
        <v>30304</v>
      </c>
      <c r="B52" s="176" t="s">
        <v>357</v>
      </c>
      <c r="C52" s="178" t="s">
        <v>358</v>
      </c>
      <c r="D52" s="178"/>
      <c r="E52" s="178"/>
    </row>
    <row r="53" ht="36" customHeight="1" spans="1:5">
      <c r="A53" s="176">
        <v>30308</v>
      </c>
      <c r="B53" s="176" t="s">
        <v>359</v>
      </c>
      <c r="C53" s="178" t="s">
        <v>360</v>
      </c>
      <c r="D53" s="178">
        <v>3</v>
      </c>
      <c r="E53" s="178"/>
    </row>
  </sheetData>
  <mergeCells count="6">
    <mergeCell ref="D1:E1"/>
    <mergeCell ref="A2:E2"/>
    <mergeCell ref="A3:C3"/>
    <mergeCell ref="A4:B4"/>
    <mergeCell ref="C4:E4"/>
    <mergeCell ref="A9:A10"/>
  </mergeCells>
  <printOptions horizontalCentered="1"/>
  <pageMargins left="0.751388888888889" right="0.550694444444444" top="0.708333333333333" bottom="1" header="0.5" footer="0.5"/>
  <pageSetup paperSize="9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workbookViewId="0">
      <pane ySplit="5" topLeftCell="A6" activePane="bottomLeft" state="frozen"/>
      <selection/>
      <selection pane="bottomLeft" activeCell="N1" sqref="N1:O1"/>
    </sheetView>
  </sheetViews>
  <sheetFormatPr defaultColWidth="10" defaultRowHeight="13.5"/>
  <cols>
    <col min="1" max="1" width="7.75" style="131" customWidth="1"/>
    <col min="2" max="2" width="16.125" style="131" customWidth="1"/>
    <col min="3" max="5" width="4" style="153" customWidth="1"/>
    <col min="6" max="6" width="19.675" style="132" customWidth="1"/>
    <col min="7" max="7" width="11.375" style="132" customWidth="1"/>
    <col min="8" max="8" width="12.4833333333333" style="132" customWidth="1"/>
    <col min="9" max="10" width="10.2583333333333" style="132" customWidth="1"/>
    <col min="11" max="11" width="9.09166666666667" style="132" customWidth="1"/>
    <col min="12" max="12" width="10.2583333333333" style="132" customWidth="1"/>
    <col min="13" max="15" width="9.125" style="132" customWidth="1"/>
    <col min="16" max="16" width="9.76666666666667" style="132" customWidth="1"/>
    <col min="17" max="16384" width="10" style="132"/>
  </cols>
  <sheetData>
    <row r="1" ht="16.35" customHeight="1" spans="3:15">
      <c r="C1" s="154"/>
      <c r="N1" s="166" t="s">
        <v>361</v>
      </c>
      <c r="O1" s="166"/>
    </row>
    <row r="2" ht="36" customHeight="1" spans="1:15">
      <c r="A2" s="155" t="s">
        <v>362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</row>
    <row r="3" ht="26" customHeight="1" spans="1:15">
      <c r="A3" s="156" t="s">
        <v>110</v>
      </c>
      <c r="B3" s="156"/>
      <c r="C3" s="156"/>
      <c r="D3" s="156"/>
      <c r="E3" s="156"/>
      <c r="F3" s="156"/>
      <c r="G3" s="157"/>
      <c r="H3" s="157"/>
      <c r="I3" s="157"/>
      <c r="J3" s="157"/>
      <c r="K3" s="157"/>
      <c r="L3" s="157"/>
      <c r="M3" s="157"/>
      <c r="N3" s="166" t="s">
        <v>7</v>
      </c>
      <c r="O3" s="166"/>
    </row>
    <row r="4" ht="42.25" customHeight="1" spans="1:15">
      <c r="A4" s="71" t="s">
        <v>111</v>
      </c>
      <c r="B4" s="71" t="s">
        <v>112</v>
      </c>
      <c r="C4" s="71" t="s">
        <v>135</v>
      </c>
      <c r="D4" s="71"/>
      <c r="E4" s="71"/>
      <c r="F4" s="158" t="s">
        <v>363</v>
      </c>
      <c r="G4" s="137" t="s">
        <v>364</v>
      </c>
      <c r="H4" s="138" t="s">
        <v>365</v>
      </c>
      <c r="I4" s="138"/>
      <c r="J4" s="138"/>
      <c r="K4" s="138"/>
      <c r="L4" s="138"/>
      <c r="M4" s="138" t="s">
        <v>366</v>
      </c>
      <c r="N4" s="138"/>
      <c r="O4" s="138"/>
    </row>
    <row r="5" ht="39.65" customHeight="1" spans="1:15">
      <c r="A5" s="71"/>
      <c r="B5" s="71"/>
      <c r="C5" s="71" t="s">
        <v>367</v>
      </c>
      <c r="D5" s="71" t="s">
        <v>368</v>
      </c>
      <c r="E5" s="71" t="s">
        <v>369</v>
      </c>
      <c r="F5" s="158"/>
      <c r="G5" s="137"/>
      <c r="H5" s="138" t="s">
        <v>113</v>
      </c>
      <c r="I5" s="138" t="s">
        <v>370</v>
      </c>
      <c r="J5" s="138" t="s">
        <v>371</v>
      </c>
      <c r="K5" s="138" t="s">
        <v>209</v>
      </c>
      <c r="L5" s="138" t="s">
        <v>372</v>
      </c>
      <c r="M5" s="138" t="s">
        <v>113</v>
      </c>
      <c r="N5" s="138" t="s">
        <v>256</v>
      </c>
      <c r="O5" s="138" t="s">
        <v>373</v>
      </c>
    </row>
    <row r="6" ht="22.8" customHeight="1" spans="1:15">
      <c r="A6" s="73">
        <v>101</v>
      </c>
      <c r="B6" s="159" t="s">
        <v>113</v>
      </c>
      <c r="C6" s="160"/>
      <c r="D6" s="160"/>
      <c r="E6" s="160"/>
      <c r="F6" s="161"/>
      <c r="G6" s="162">
        <f>H6+M6</f>
        <v>2931</v>
      </c>
      <c r="H6" s="162">
        <f>SUM(I6:L6)</f>
        <v>2931</v>
      </c>
      <c r="I6" s="162">
        <f>SUM(I7:I16)</f>
        <v>2430</v>
      </c>
      <c r="J6" s="162">
        <f>SUM(J7:J16)</f>
        <v>307</v>
      </c>
      <c r="K6" s="162">
        <f>SUM(K7:K16)</f>
        <v>191</v>
      </c>
      <c r="L6" s="162">
        <f>SUM(L7:L16)</f>
        <v>3</v>
      </c>
      <c r="M6" s="162"/>
      <c r="N6" s="162"/>
      <c r="O6" s="162"/>
    </row>
    <row r="7" ht="28" customHeight="1" spans="1:15">
      <c r="A7" s="163">
        <v>101001</v>
      </c>
      <c r="B7" s="164" t="s">
        <v>216</v>
      </c>
      <c r="C7" s="143" t="s">
        <v>143</v>
      </c>
      <c r="D7" s="144" t="s">
        <v>144</v>
      </c>
      <c r="E7" s="144" t="s">
        <v>145</v>
      </c>
      <c r="F7" s="145" t="s">
        <v>146</v>
      </c>
      <c r="G7" s="165">
        <v>2433</v>
      </c>
      <c r="H7" s="165">
        <v>2433</v>
      </c>
      <c r="I7" s="167">
        <v>2430</v>
      </c>
      <c r="J7" s="167"/>
      <c r="K7" s="167"/>
      <c r="L7" s="167">
        <v>3</v>
      </c>
      <c r="M7" s="165"/>
      <c r="N7" s="167"/>
      <c r="O7" s="167"/>
    </row>
    <row r="8" ht="22.8" customHeight="1" spans="1:15">
      <c r="A8" s="163">
        <v>101001</v>
      </c>
      <c r="B8" s="164" t="s">
        <v>216</v>
      </c>
      <c r="C8" s="147" t="s">
        <v>374</v>
      </c>
      <c r="D8" s="148" t="s">
        <v>152</v>
      </c>
      <c r="E8" s="148" t="s">
        <v>152</v>
      </c>
      <c r="F8" s="149" t="s">
        <v>185</v>
      </c>
      <c r="G8" s="165">
        <v>130</v>
      </c>
      <c r="H8" s="165">
        <f t="shared" ref="H8:H16" si="0">I8+J8+K8+L8</f>
        <v>130</v>
      </c>
      <c r="I8" s="167"/>
      <c r="J8" s="167">
        <v>130</v>
      </c>
      <c r="K8" s="167"/>
      <c r="L8" s="167"/>
      <c r="M8" s="165"/>
      <c r="N8" s="167"/>
      <c r="O8" s="167"/>
    </row>
    <row r="9" ht="22.8" customHeight="1" spans="1:15">
      <c r="A9" s="163">
        <v>101001</v>
      </c>
      <c r="B9" s="164" t="s">
        <v>216</v>
      </c>
      <c r="C9" s="147" t="s">
        <v>374</v>
      </c>
      <c r="D9" s="148" t="s">
        <v>152</v>
      </c>
      <c r="E9" s="148" t="s">
        <v>149</v>
      </c>
      <c r="F9" s="149" t="s">
        <v>186</v>
      </c>
      <c r="G9" s="165">
        <v>85</v>
      </c>
      <c r="H9" s="165">
        <f t="shared" si="0"/>
        <v>85</v>
      </c>
      <c r="I9" s="167"/>
      <c r="J9" s="167">
        <v>85</v>
      </c>
      <c r="K9" s="167"/>
      <c r="L9" s="167"/>
      <c r="M9" s="165"/>
      <c r="N9" s="167"/>
      <c r="O9" s="167"/>
    </row>
    <row r="10" ht="22.8" customHeight="1" spans="1:15">
      <c r="A10" s="163">
        <v>101001</v>
      </c>
      <c r="B10" s="164" t="s">
        <v>216</v>
      </c>
      <c r="C10" s="151">
        <v>208</v>
      </c>
      <c r="D10" s="148" t="s">
        <v>375</v>
      </c>
      <c r="E10" s="148" t="s">
        <v>145</v>
      </c>
      <c r="F10" s="149" t="s">
        <v>189</v>
      </c>
      <c r="G10" s="165">
        <v>6</v>
      </c>
      <c r="H10" s="165">
        <f t="shared" si="0"/>
        <v>6</v>
      </c>
      <c r="I10" s="167"/>
      <c r="J10" s="167">
        <v>6</v>
      </c>
      <c r="K10" s="167"/>
      <c r="L10" s="167"/>
      <c r="M10" s="165"/>
      <c r="N10" s="167"/>
      <c r="O10" s="167"/>
    </row>
    <row r="11" ht="22.8" customHeight="1" spans="1:15">
      <c r="A11" s="163">
        <v>101001</v>
      </c>
      <c r="B11" s="164" t="s">
        <v>216</v>
      </c>
      <c r="C11" s="147" t="s">
        <v>374</v>
      </c>
      <c r="D11" s="148" t="s">
        <v>188</v>
      </c>
      <c r="E11" s="148" t="s">
        <v>147</v>
      </c>
      <c r="F11" s="149" t="s">
        <v>190</v>
      </c>
      <c r="G11" s="165">
        <v>5</v>
      </c>
      <c r="H11" s="165">
        <f t="shared" si="0"/>
        <v>5</v>
      </c>
      <c r="I11" s="167"/>
      <c r="J11" s="167">
        <v>5</v>
      </c>
      <c r="K11" s="167"/>
      <c r="L11" s="167"/>
      <c r="M11" s="165"/>
      <c r="N11" s="167"/>
      <c r="O11" s="167"/>
    </row>
    <row r="12" ht="22.8" customHeight="1" spans="1:15">
      <c r="A12" s="163">
        <v>101001</v>
      </c>
      <c r="B12" s="164" t="s">
        <v>216</v>
      </c>
      <c r="C12" s="147" t="s">
        <v>374</v>
      </c>
      <c r="D12" s="148" t="s">
        <v>188</v>
      </c>
      <c r="E12" s="148" t="s">
        <v>154</v>
      </c>
      <c r="F12" s="149" t="s">
        <v>191</v>
      </c>
      <c r="G12" s="165">
        <v>4</v>
      </c>
      <c r="H12" s="165">
        <f t="shared" si="0"/>
        <v>4</v>
      </c>
      <c r="I12" s="167"/>
      <c r="J12" s="167">
        <v>4</v>
      </c>
      <c r="K12" s="167"/>
      <c r="L12" s="167"/>
      <c r="M12" s="165"/>
      <c r="N12" s="167"/>
      <c r="O12" s="167"/>
    </row>
    <row r="13" ht="22.8" customHeight="1" spans="1:15">
      <c r="A13" s="163">
        <v>101001</v>
      </c>
      <c r="B13" s="164" t="s">
        <v>216</v>
      </c>
      <c r="C13" s="147" t="s">
        <v>376</v>
      </c>
      <c r="D13" s="148" t="s">
        <v>160</v>
      </c>
      <c r="E13" s="148" t="s">
        <v>145</v>
      </c>
      <c r="F13" s="149" t="s">
        <v>192</v>
      </c>
      <c r="G13" s="165">
        <v>65</v>
      </c>
      <c r="H13" s="165">
        <f t="shared" si="0"/>
        <v>65</v>
      </c>
      <c r="I13" s="167"/>
      <c r="J13" s="167">
        <v>65</v>
      </c>
      <c r="K13" s="167"/>
      <c r="L13" s="167"/>
      <c r="M13" s="165"/>
      <c r="N13" s="167"/>
      <c r="O13" s="167"/>
    </row>
    <row r="14" ht="22.8" customHeight="1" spans="1:15">
      <c r="A14" s="163">
        <v>101001</v>
      </c>
      <c r="B14" s="164" t="s">
        <v>216</v>
      </c>
      <c r="C14" s="147" t="s">
        <v>376</v>
      </c>
      <c r="D14" s="148" t="s">
        <v>160</v>
      </c>
      <c r="E14" s="148" t="s">
        <v>144</v>
      </c>
      <c r="F14" s="149" t="s">
        <v>193</v>
      </c>
      <c r="G14" s="165">
        <v>10</v>
      </c>
      <c r="H14" s="165">
        <f t="shared" si="0"/>
        <v>10</v>
      </c>
      <c r="I14" s="167"/>
      <c r="J14" s="167">
        <v>10</v>
      </c>
      <c r="K14" s="167"/>
      <c r="L14" s="167"/>
      <c r="M14" s="165"/>
      <c r="N14" s="167"/>
      <c r="O14" s="167"/>
    </row>
    <row r="15" ht="22.8" customHeight="1" spans="1:15">
      <c r="A15" s="163">
        <v>101001</v>
      </c>
      <c r="B15" s="164" t="s">
        <v>216</v>
      </c>
      <c r="C15" s="147" t="s">
        <v>376</v>
      </c>
      <c r="D15" s="148" t="s">
        <v>160</v>
      </c>
      <c r="E15" s="148" t="s">
        <v>154</v>
      </c>
      <c r="F15" s="149" t="s">
        <v>194</v>
      </c>
      <c r="G15" s="165">
        <v>2</v>
      </c>
      <c r="H15" s="165">
        <f t="shared" si="0"/>
        <v>2</v>
      </c>
      <c r="I15" s="167"/>
      <c r="J15" s="167">
        <v>2</v>
      </c>
      <c r="K15" s="167"/>
      <c r="L15" s="167"/>
      <c r="M15" s="165"/>
      <c r="N15" s="167"/>
      <c r="O15" s="167"/>
    </row>
    <row r="16" ht="22.8" customHeight="1" spans="1:15">
      <c r="A16" s="163">
        <v>101001</v>
      </c>
      <c r="B16" s="164" t="s">
        <v>216</v>
      </c>
      <c r="C16" s="147" t="s">
        <v>377</v>
      </c>
      <c r="D16" s="148" t="s">
        <v>147</v>
      </c>
      <c r="E16" s="148" t="s">
        <v>145</v>
      </c>
      <c r="F16" s="149" t="s">
        <v>209</v>
      </c>
      <c r="G16" s="165">
        <f>H16+I16+J16+K16</f>
        <v>382</v>
      </c>
      <c r="H16" s="165">
        <f t="shared" si="0"/>
        <v>191</v>
      </c>
      <c r="I16" s="167"/>
      <c r="J16" s="167"/>
      <c r="K16" s="167">
        <v>191</v>
      </c>
      <c r="L16" s="167"/>
      <c r="M16" s="165"/>
      <c r="N16" s="167"/>
      <c r="O16" s="167"/>
    </row>
  </sheetData>
  <mergeCells count="12">
    <mergeCell ref="N1:O1"/>
    <mergeCell ref="A2:O2"/>
    <mergeCell ref="A3:F3"/>
    <mergeCell ref="N3:O3"/>
    <mergeCell ref="C4:E4"/>
    <mergeCell ref="H4:L4"/>
    <mergeCell ref="M4:O4"/>
    <mergeCell ref="B6:F6"/>
    <mergeCell ref="A4:A5"/>
    <mergeCell ref="B4:B5"/>
    <mergeCell ref="F4:F5"/>
    <mergeCell ref="G4:G5"/>
  </mergeCells>
  <printOptions horizontalCentered="1"/>
  <pageMargins left="0.0784722222222222" right="0.0784722222222222" top="0.275" bottom="0.0784722222222222" header="0.196527777777778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管委会部门预算</vt:lpstr>
      <vt:lpstr>表1收支总表</vt:lpstr>
      <vt:lpstr>2收入总表</vt:lpstr>
      <vt:lpstr>表3部门支出</vt:lpstr>
      <vt:lpstr>表4财政拨款收支</vt:lpstr>
      <vt:lpstr>表5部门一般公共预算支出</vt:lpstr>
      <vt:lpstr>一般公共预算支出表</vt:lpstr>
      <vt:lpstr>表6一般公共预算基本支出</vt:lpstr>
      <vt:lpstr>7工资福利(政府预算)</vt:lpstr>
      <vt:lpstr>8工资福利</vt:lpstr>
      <vt:lpstr>9个人家庭(政府预算)</vt:lpstr>
      <vt:lpstr>10个人家庭</vt:lpstr>
      <vt:lpstr>11商品服务(政府预算) (2)</vt:lpstr>
      <vt:lpstr>12商品服务</vt:lpstr>
      <vt:lpstr>表13三公</vt:lpstr>
      <vt:lpstr>表14政府性基金</vt:lpstr>
      <vt:lpstr>15政府性基金(政府预算)</vt:lpstr>
      <vt:lpstr>16政府性基金（部门预算）</vt:lpstr>
      <vt:lpstr>17国有资本经营预算</vt:lpstr>
      <vt:lpstr>18财政专户管理资金</vt:lpstr>
      <vt:lpstr>19专项清单</vt:lpstr>
      <vt:lpstr>表20整体绩效目标</vt:lpstr>
      <vt:lpstr>Sheet3</vt:lpstr>
      <vt:lpstr>Sheet4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-mmmmmmy°</cp:lastModifiedBy>
  <dcterms:created xsi:type="dcterms:W3CDTF">2023-02-06T06:48:00Z</dcterms:created>
  <dcterms:modified xsi:type="dcterms:W3CDTF">2025-07-18T03:39:34Z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FA41703B9B1841A58A615F70CC7EDA82_13</vt:lpwstr>
  </property>
</Properties>
</file>